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" windowWidth="13275" windowHeight="5895" firstSheet="1" activeTab="1"/>
  </bookViews>
  <sheets>
    <sheet name="PROGRAME" sheetId="1" state="hidden" r:id="rId1"/>
    <sheet name="UNICE" sheetId="2" r:id="rId2"/>
    <sheet name="UNICE CV" sheetId="3" r:id="rId3"/>
    <sheet name="PENS.50%" sheetId="4" r:id="rId4"/>
    <sheet name="PENS.40%" sheetId="5" state="hidden" r:id="rId5"/>
    <sheet name="TESTE" sheetId="6" state="hidden" r:id="rId6"/>
  </sheets>
  <calcPr calcId="125725"/>
</workbook>
</file>

<file path=xl/calcChain.xml><?xml version="1.0" encoding="utf-8"?>
<calcChain xmlns="http://schemas.openxmlformats.org/spreadsheetml/2006/main">
  <c r="G22" i="4"/>
  <c r="G16"/>
  <c r="G23" s="1"/>
  <c r="G18" i="3"/>
  <c r="G13"/>
  <c r="G19" s="1"/>
  <c r="G47" i="2"/>
  <c r="G43"/>
  <c r="G41"/>
  <c r="G33"/>
  <c r="G12"/>
  <c r="G48" s="1"/>
  <c r="G19" i="1" l="1"/>
  <c r="G18" i="5"/>
  <c r="G17"/>
  <c r="G14" i="6"/>
  <c r="G27" i="1" l="1"/>
  <c r="G8" i="5" l="1"/>
  <c r="G22" i="1" l="1"/>
  <c r="G13"/>
  <c r="G28" l="1"/>
</calcChain>
</file>

<file path=xl/sharedStrings.xml><?xml version="1.0" encoding="utf-8"?>
<sst xmlns="http://schemas.openxmlformats.org/spreadsheetml/2006/main" count="413" uniqueCount="196">
  <si>
    <t>Gentiana</t>
  </si>
  <si>
    <t>Programe</t>
  </si>
  <si>
    <t>Saralex</t>
  </si>
  <si>
    <t>Nr</t>
  </si>
  <si>
    <t>CESIONAR</t>
  </si>
  <si>
    <t>CEDENT</t>
  </si>
  <si>
    <t>Nr.si data Contr.</t>
  </si>
  <si>
    <t xml:space="preserve">Nr. si data </t>
  </si>
  <si>
    <t>crt</t>
  </si>
  <si>
    <t>cesiune creanta</t>
  </si>
  <si>
    <t>facturii</t>
  </si>
  <si>
    <t>lei</t>
  </si>
  <si>
    <t>Unice+MSS</t>
  </si>
  <si>
    <t>cesionata lei</t>
  </si>
  <si>
    <t>Unice</t>
  </si>
  <si>
    <t>plata factura</t>
  </si>
  <si>
    <t>T O T A L  FARMEXPERT</t>
  </si>
  <si>
    <t>T O T A L  MEDIPLUS</t>
  </si>
  <si>
    <t>medicament</t>
  </si>
  <si>
    <t>Tip</t>
  </si>
  <si>
    <t>plata factura cesionata</t>
  </si>
  <si>
    <t>UNICE</t>
  </si>
  <si>
    <t>PENSIONARI 50%</t>
  </si>
  <si>
    <t>PENSIONARI 40%</t>
  </si>
  <si>
    <t>TOTAL MEDIPLUS</t>
  </si>
  <si>
    <t>medic.</t>
  </si>
  <si>
    <t>Andisima</t>
  </si>
  <si>
    <t>TOTAL</t>
  </si>
  <si>
    <t>Gentiana SRL</t>
  </si>
  <si>
    <t>Nordpharm</t>
  </si>
  <si>
    <t>Pharmaclin</t>
  </si>
  <si>
    <t>TOTAL  FARMEXIM</t>
  </si>
  <si>
    <t>TOTAL  FARMEXPERT</t>
  </si>
  <si>
    <t>Balsam</t>
  </si>
  <si>
    <t>Remedium</t>
  </si>
  <si>
    <t>TOTAL MEDIPLUS EXIM</t>
  </si>
  <si>
    <t>PENS.990</t>
  </si>
  <si>
    <t>TOTAL FARMEXIM</t>
  </si>
  <si>
    <t>T O T A L</t>
  </si>
  <si>
    <t>Aden Farm Srl</t>
  </si>
  <si>
    <t>Crisfarm</t>
  </si>
  <si>
    <t>Silver Woolf</t>
  </si>
  <si>
    <t>Luana Farm</t>
  </si>
  <si>
    <t>Heracleum Srl</t>
  </si>
  <si>
    <t>TOTAL FARMEXPERT</t>
  </si>
  <si>
    <t xml:space="preserve">Teste </t>
  </si>
  <si>
    <t>APRILIE 2019</t>
  </si>
  <si>
    <t>Saralex SRL</t>
  </si>
  <si>
    <t>TOTAL EUROPHARM HOLDING SA</t>
  </si>
  <si>
    <t>MAI 2019</t>
  </si>
  <si>
    <t>Pensionari</t>
  </si>
  <si>
    <t>Netline Design</t>
  </si>
  <si>
    <t>TOTAL   FARMEXPERT</t>
  </si>
  <si>
    <t>medicamente cu si fara contributie personala-activitate curenta</t>
  </si>
  <si>
    <t>325/13.05.2019</t>
  </si>
  <si>
    <t>265/10.04.2019</t>
  </si>
  <si>
    <t>8534/22.04.2019</t>
  </si>
  <si>
    <t>4500/08.05.2019</t>
  </si>
  <si>
    <t>43644/23.04.2019</t>
  </si>
  <si>
    <t>4639/13.05.2019</t>
  </si>
  <si>
    <t xml:space="preserve">T  O  T  A  L </t>
  </si>
  <si>
    <t>Aden Farm</t>
  </si>
  <si>
    <t>480/10.05.2019</t>
  </si>
  <si>
    <t>6166/31.03.2019</t>
  </si>
  <si>
    <t>Lumileva</t>
  </si>
  <si>
    <t>339/06.05.2019</t>
  </si>
  <si>
    <t>Unice CV</t>
  </si>
  <si>
    <t>UNICE C-V</t>
  </si>
  <si>
    <t>TOTAL PHARMAFARM</t>
  </si>
  <si>
    <t>mai 2019</t>
  </si>
  <si>
    <t>Pharmaclin Srl</t>
  </si>
  <si>
    <t>3307/17.04.2019</t>
  </si>
  <si>
    <t>TOTAL ROPHARMA LOGISTIC</t>
  </si>
  <si>
    <t>8533/22.04.2019</t>
  </si>
  <si>
    <t>157/31.03.2019</t>
  </si>
  <si>
    <t>14/31.03.2019</t>
  </si>
  <si>
    <t>MAI 2019/4498INREG.08.05</t>
  </si>
  <si>
    <t>8535/22.04.2019</t>
  </si>
  <si>
    <t>0001025/31.03.2019</t>
  </si>
  <si>
    <t>6164/31.03.2019</t>
  </si>
  <si>
    <t>ADO</t>
  </si>
  <si>
    <t>2056/31.03.2019</t>
  </si>
  <si>
    <t>219/31.03.2019</t>
  </si>
  <si>
    <t>0012/31.03.2019</t>
  </si>
  <si>
    <t>Ado,trat.mixt</t>
  </si>
  <si>
    <t>012/31.03.2019</t>
  </si>
  <si>
    <t>00012/31.03.2019</t>
  </si>
  <si>
    <t>460/31.03.2019</t>
  </si>
  <si>
    <t>PLATI CESIUNI PROGRAME IUNIE 2019</t>
  </si>
  <si>
    <t>7072/30.04.2019</t>
  </si>
  <si>
    <t>MAI 2019 4550/INREG.09.05.</t>
  </si>
  <si>
    <t>7067/25.04.2019</t>
  </si>
  <si>
    <t>PLATI CESIUNI TESTE IUNIE 2019</t>
  </si>
  <si>
    <t>6165/31.03.2019</t>
  </si>
  <si>
    <t>Teste adulti</t>
  </si>
  <si>
    <t>0013/31.03.2019</t>
  </si>
  <si>
    <t>Teste</t>
  </si>
  <si>
    <t>15/31.03.2019</t>
  </si>
  <si>
    <t>013/31.03.2019</t>
  </si>
  <si>
    <t>00013/31.03.2019</t>
  </si>
  <si>
    <t>IUNIE 2019</t>
  </si>
  <si>
    <t>Lumileva Farm</t>
  </si>
  <si>
    <t>366/03.06.2019</t>
  </si>
  <si>
    <t>525/31.03.2019</t>
  </si>
  <si>
    <t>Pens 900</t>
  </si>
  <si>
    <t>PLATI  CESIUNI  LUNA  IUNIE 2019</t>
  </si>
  <si>
    <t>43805/27.05.2019</t>
  </si>
  <si>
    <t>1663/30.04.2019</t>
  </si>
  <si>
    <t>266/30.04.2019</t>
  </si>
  <si>
    <t>0000135/30.04.2019</t>
  </si>
  <si>
    <t>43803/27.05.2019</t>
  </si>
  <si>
    <t>522/30.04.2019</t>
  </si>
  <si>
    <t>43806/27.05.2019</t>
  </si>
  <si>
    <t>5363/31.05.2019</t>
  </si>
  <si>
    <t>0018/30.04.2019</t>
  </si>
  <si>
    <t>21/30.04.2019</t>
  </si>
  <si>
    <t>019/30.04.2019</t>
  </si>
  <si>
    <t>00019/30.04.2019</t>
  </si>
  <si>
    <t>PLATI  CESIUNI  LUNA IULIE 2019</t>
  </si>
  <si>
    <t>PLATI  CESIUNI  LUNA  IULIE 2019</t>
  </si>
  <si>
    <t>015/31.03.2019</t>
  </si>
  <si>
    <t>0015/31.03.2019</t>
  </si>
  <si>
    <t>IUNIE2019</t>
  </si>
  <si>
    <t>8541/30.05.2019</t>
  </si>
  <si>
    <t>523/31.03.2019</t>
  </si>
  <si>
    <t>5592/07.06.2019</t>
  </si>
  <si>
    <t>12086/31.03.2019</t>
  </si>
  <si>
    <t>6167/31.03.2019</t>
  </si>
  <si>
    <t>282/17.04.2019</t>
  </si>
  <si>
    <t>182/31.03.2019</t>
  </si>
  <si>
    <t>Farmexpert</t>
  </si>
  <si>
    <t>489/31.03.2019</t>
  </si>
  <si>
    <t>Apostol</t>
  </si>
  <si>
    <t>355/29.05.2019</t>
  </si>
  <si>
    <t>18/31.03.2019</t>
  </si>
  <si>
    <t>Asklepios Srl</t>
  </si>
  <si>
    <t>359/30.05.2019</t>
  </si>
  <si>
    <t>9/31.03.2019</t>
  </si>
  <si>
    <t>327/13.05.2019</t>
  </si>
  <si>
    <t>00015/31.03.2019</t>
  </si>
  <si>
    <t>294/23.04.2019</t>
  </si>
  <si>
    <t>0001028/31.03.2019</t>
  </si>
  <si>
    <t>2054/31.03.2019</t>
  </si>
  <si>
    <t>216/31.03.2019</t>
  </si>
  <si>
    <t>1053/31.03.2019</t>
  </si>
  <si>
    <t>225/31.03.2019</t>
  </si>
  <si>
    <t>463/31.03.2019</t>
  </si>
  <si>
    <t>356/30.05.2019</t>
  </si>
  <si>
    <t>159/31.03.2019</t>
  </si>
  <si>
    <t>FARM SOMESAN</t>
  </si>
  <si>
    <t>385/07.06.2019</t>
  </si>
  <si>
    <t>3121/31.03.2019</t>
  </si>
  <si>
    <t>4201/31.03.2019</t>
  </si>
  <si>
    <t>4101/31.03.2019</t>
  </si>
  <si>
    <t>5101/31.03.2019</t>
  </si>
  <si>
    <t>2516/31.03.2019</t>
  </si>
  <si>
    <t>43804/27.05.2019</t>
  </si>
  <si>
    <t>1653/31.03.2019</t>
  </si>
  <si>
    <t>0000132/31.03.2019</t>
  </si>
  <si>
    <t>265/31.03.2019</t>
  </si>
  <si>
    <t>958/31.03.2019</t>
  </si>
  <si>
    <t>43802/27.05.2019</t>
  </si>
  <si>
    <t>520/31.03.2019</t>
  </si>
  <si>
    <t>17/31.03.2019</t>
  </si>
  <si>
    <t>50/25.04.2019</t>
  </si>
  <si>
    <t>Lumileva SRL</t>
  </si>
  <si>
    <t>3314/25.04.2019</t>
  </si>
  <si>
    <t>129/31.03.2019</t>
  </si>
  <si>
    <t>Millefolia SRL</t>
  </si>
  <si>
    <t>3305/16.04.2019</t>
  </si>
  <si>
    <t>26/31.03.2019</t>
  </si>
  <si>
    <t>160/31.03.2019</t>
  </si>
  <si>
    <t>1661/30.04.2019</t>
  </si>
  <si>
    <t>0016/30.04.2019</t>
  </si>
  <si>
    <t>18/30.04.2019</t>
  </si>
  <si>
    <t>016/30.04.2019</t>
  </si>
  <si>
    <t>00016/30.04.2019</t>
  </si>
  <si>
    <t>IULIE 2019</t>
  </si>
  <si>
    <t>426/27.06.2019</t>
  </si>
  <si>
    <t>001509/30.04.2019</t>
  </si>
  <si>
    <t>001511/30.04.2019</t>
  </si>
  <si>
    <t>001507/30.04.2019</t>
  </si>
  <si>
    <t>001508/30.04.2019</t>
  </si>
  <si>
    <t>16/31.03.2019</t>
  </si>
  <si>
    <t>Pens.990</t>
  </si>
  <si>
    <t>2055/31.03.2019</t>
  </si>
  <si>
    <t>218/31.03.2019</t>
  </si>
  <si>
    <t>1055/31.03.2019</t>
  </si>
  <si>
    <t>462/31.03.2019</t>
  </si>
  <si>
    <t>PENS.50%</t>
  </si>
  <si>
    <t>00014/31.03.2019</t>
  </si>
  <si>
    <t>014/31.03.2019</t>
  </si>
  <si>
    <t>0014/31.03.2019</t>
  </si>
  <si>
    <t>263/31.03.2019</t>
  </si>
  <si>
    <t>519/31.03.2019</t>
  </si>
  <si>
    <t>TOTAL  MEDIPLUS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</si>
</sst>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color theme="1"/>
      <name val="Arial Black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54">
    <xf numFmtId="0" fontId="0" fillId="0" borderId="0" xfId="0"/>
    <xf numFmtId="0" fontId="2" fillId="0" borderId="1" xfId="1" applyFont="1" applyBorder="1" applyAlignment="1">
      <alignment horizontal="center"/>
    </xf>
    <xf numFmtId="0" fontId="3" fillId="0" borderId="0" xfId="0" applyFont="1"/>
    <xf numFmtId="0" fontId="0" fillId="0" borderId="9" xfId="0" applyBorder="1"/>
    <xf numFmtId="0" fontId="2" fillId="0" borderId="2" xfId="1" applyFont="1" applyBorder="1" applyAlignment="1">
      <alignment horizontal="center"/>
    </xf>
    <xf numFmtId="0" fontId="2" fillId="0" borderId="2" xfId="1" applyFont="1" applyFill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2" fillId="0" borderId="10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0" fillId="0" borderId="13" xfId="0" applyBorder="1"/>
    <xf numFmtId="0" fontId="0" fillId="0" borderId="0" xfId="0" applyBorder="1"/>
    <xf numFmtId="0" fontId="0" fillId="0" borderId="5" xfId="0" applyBorder="1"/>
    <xf numFmtId="0" fontId="2" fillId="0" borderId="8" xfId="1" applyFont="1" applyFill="1" applyBorder="1" applyAlignment="1">
      <alignment horizontal="center"/>
    </xf>
    <xf numFmtId="0" fontId="2" fillId="0" borderId="20" xfId="1" applyFont="1" applyBorder="1" applyAlignment="1">
      <alignment horizontal="center"/>
    </xf>
    <xf numFmtId="0" fontId="0" fillId="0" borderId="1" xfId="0" applyBorder="1"/>
    <xf numFmtId="4" fontId="0" fillId="0" borderId="11" xfId="0" applyNumberFormat="1" applyBorder="1"/>
    <xf numFmtId="0" fontId="0" fillId="0" borderId="18" xfId="0" applyBorder="1"/>
    <xf numFmtId="0" fontId="0" fillId="0" borderId="6" xfId="0" applyBorder="1"/>
    <xf numFmtId="0" fontId="4" fillId="0" borderId="0" xfId="0" applyFont="1"/>
    <xf numFmtId="0" fontId="0" fillId="0" borderId="22" xfId="0" applyBorder="1"/>
    <xf numFmtId="0" fontId="0" fillId="0" borderId="15" xfId="0" applyBorder="1"/>
    <xf numFmtId="4" fontId="4" fillId="0" borderId="19" xfId="0" applyNumberFormat="1" applyFont="1" applyBorder="1"/>
    <xf numFmtId="0" fontId="5" fillId="0" borderId="0" xfId="0" applyFont="1"/>
    <xf numFmtId="0" fontId="2" fillId="0" borderId="8" xfId="1" applyFont="1" applyFill="1" applyBorder="1" applyAlignment="1">
      <alignment horizontal="center" wrapText="1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0" fillId="0" borderId="24" xfId="0" applyBorder="1"/>
    <xf numFmtId="0" fontId="0" fillId="0" borderId="2" xfId="0" applyBorder="1"/>
    <xf numFmtId="0" fontId="2" fillId="0" borderId="25" xfId="1" applyFont="1" applyBorder="1" applyAlignment="1">
      <alignment horizontal="center"/>
    </xf>
    <xf numFmtId="0" fontId="2" fillId="0" borderId="27" xfId="1" applyFont="1" applyBorder="1" applyAlignment="1">
      <alignment horizontal="center"/>
    </xf>
    <xf numFmtId="0" fontId="2" fillId="0" borderId="26" xfId="1" applyFont="1" applyBorder="1" applyAlignment="1">
      <alignment horizontal="center"/>
    </xf>
    <xf numFmtId="0" fontId="2" fillId="0" borderId="28" xfId="1" applyFont="1" applyBorder="1" applyAlignment="1">
      <alignment horizontal="center"/>
    </xf>
    <xf numFmtId="0" fontId="2" fillId="0" borderId="20" xfId="1" applyFont="1" applyBorder="1" applyAlignment="1">
      <alignment horizontal="center" wrapText="1"/>
    </xf>
    <xf numFmtId="0" fontId="0" fillId="0" borderId="2" xfId="0" applyFill="1" applyBorder="1" applyAlignment="1">
      <alignment horizontal="right"/>
    </xf>
    <xf numFmtId="0" fontId="0" fillId="0" borderId="33" xfId="0" applyBorder="1"/>
    <xf numFmtId="0" fontId="2" fillId="0" borderId="18" xfId="1" applyFont="1" applyBorder="1" applyAlignment="1">
      <alignment horizontal="center"/>
    </xf>
    <xf numFmtId="4" fontId="0" fillId="0" borderId="36" xfId="0" applyNumberFormat="1" applyBorder="1"/>
    <xf numFmtId="0" fontId="0" fillId="0" borderId="37" xfId="0" applyBorder="1"/>
    <xf numFmtId="0" fontId="0" fillId="0" borderId="38" xfId="0" applyBorder="1"/>
    <xf numFmtId="0" fontId="0" fillId="0" borderId="38" xfId="0" applyFill="1" applyBorder="1"/>
    <xf numFmtId="0" fontId="0" fillId="0" borderId="10" xfId="0" applyBorder="1"/>
    <xf numFmtId="0" fontId="0" fillId="0" borderId="31" xfId="0" applyFill="1" applyBorder="1" applyAlignment="1">
      <alignment horizontal="right"/>
    </xf>
    <xf numFmtId="4" fontId="0" fillId="0" borderId="39" xfId="0" applyNumberFormat="1" applyBorder="1"/>
    <xf numFmtId="4" fontId="0" fillId="0" borderId="8" xfId="0" applyNumberFormat="1" applyBorder="1"/>
    <xf numFmtId="0" fontId="0" fillId="0" borderId="31" xfId="0" applyBorder="1"/>
    <xf numFmtId="0" fontId="0" fillId="0" borderId="3" xfId="0" applyBorder="1"/>
    <xf numFmtId="0" fontId="0" fillId="0" borderId="12" xfId="0" applyBorder="1"/>
    <xf numFmtId="0" fontId="0" fillId="0" borderId="35" xfId="0" applyBorder="1"/>
    <xf numFmtId="4" fontId="0" fillId="0" borderId="21" xfId="0" applyNumberFormat="1" applyBorder="1"/>
    <xf numFmtId="0" fontId="0" fillId="0" borderId="9" xfId="0" applyFill="1" applyBorder="1" applyAlignment="1">
      <alignment horizontal="right"/>
    </xf>
    <xf numFmtId="0" fontId="0" fillId="0" borderId="13" xfId="0" applyFill="1" applyBorder="1" applyAlignment="1">
      <alignment horizontal="right"/>
    </xf>
    <xf numFmtId="0" fontId="0" fillId="0" borderId="38" xfId="0" applyFill="1" applyBorder="1" applyAlignment="1">
      <alignment horizontal="right"/>
    </xf>
    <xf numFmtId="0" fontId="0" fillId="0" borderId="0" xfId="0" applyFill="1" applyBorder="1"/>
    <xf numFmtId="14" fontId="0" fillId="0" borderId="5" xfId="0" applyNumberFormat="1" applyBorder="1" applyAlignment="1">
      <alignment vertical="center" wrapText="1"/>
    </xf>
    <xf numFmtId="0" fontId="2" fillId="0" borderId="29" xfId="1" applyFont="1" applyBorder="1" applyAlignment="1">
      <alignment horizontal="center"/>
    </xf>
    <xf numFmtId="0" fontId="0" fillId="0" borderId="30" xfId="0" applyBorder="1"/>
    <xf numFmtId="0" fontId="0" fillId="0" borderId="15" xfId="0" applyFill="1" applyBorder="1" applyAlignment="1">
      <alignment horizontal="right"/>
    </xf>
    <xf numFmtId="4" fontId="0" fillId="0" borderId="11" xfId="0" applyNumberFormat="1" applyFill="1" applyBorder="1"/>
    <xf numFmtId="0" fontId="0" fillId="0" borderId="33" xfId="0" applyFill="1" applyBorder="1"/>
    <xf numFmtId="14" fontId="0" fillId="0" borderId="3" xfId="0" applyNumberFormat="1" applyBorder="1" applyAlignment="1">
      <alignment vertical="center" wrapText="1"/>
    </xf>
    <xf numFmtId="0" fontId="0" fillId="0" borderId="35" xfId="0" applyFill="1" applyBorder="1"/>
    <xf numFmtId="4" fontId="0" fillId="0" borderId="23" xfId="0" applyNumberFormat="1" applyFill="1" applyBorder="1"/>
    <xf numFmtId="0" fontId="0" fillId="0" borderId="33" xfId="0" applyFill="1" applyBorder="1" applyAlignment="1">
      <alignment horizontal="right"/>
    </xf>
    <xf numFmtId="0" fontId="0" fillId="0" borderId="12" xfId="0" applyFill="1" applyBorder="1" applyAlignment="1">
      <alignment horizontal="right"/>
    </xf>
    <xf numFmtId="4" fontId="0" fillId="0" borderId="42" xfId="0" applyNumberFormat="1" applyBorder="1"/>
    <xf numFmtId="0" fontId="0" fillId="0" borderId="0" xfId="0" applyFill="1" applyBorder="1" applyAlignment="1">
      <alignment horizontal="right"/>
    </xf>
    <xf numFmtId="0" fontId="1" fillId="0" borderId="1" xfId="1" applyFont="1" applyBorder="1" applyAlignment="1">
      <alignment horizontal="right"/>
    </xf>
    <xf numFmtId="0" fontId="0" fillId="0" borderId="4" xfId="0" applyBorder="1"/>
    <xf numFmtId="0" fontId="0" fillId="0" borderId="3" xfId="0" applyFill="1" applyBorder="1"/>
    <xf numFmtId="0" fontId="0" fillId="0" borderId="35" xfId="0" applyBorder="1" applyAlignment="1">
      <alignment horizontal="left" vertical="center" wrapText="1"/>
    </xf>
    <xf numFmtId="0" fontId="0" fillId="0" borderId="37" xfId="0" applyFill="1" applyBorder="1" applyAlignment="1">
      <alignment horizontal="right"/>
    </xf>
    <xf numFmtId="0" fontId="0" fillId="0" borderId="2" xfId="0" applyFont="1" applyBorder="1"/>
    <xf numFmtId="0" fontId="0" fillId="0" borderId="25" xfId="0" applyBorder="1" applyAlignment="1">
      <alignment horizontal="left" vertical="center" wrapText="1"/>
    </xf>
    <xf numFmtId="0" fontId="0" fillId="0" borderId="3" xfId="0" applyBorder="1" applyAlignment="1">
      <alignment horizontal="right"/>
    </xf>
    <xf numFmtId="0" fontId="0" fillId="0" borderId="24" xfId="0" applyBorder="1" applyAlignment="1">
      <alignment vertical="center"/>
    </xf>
    <xf numFmtId="0" fontId="0" fillId="0" borderId="33" xfId="0" applyBorder="1" applyAlignment="1">
      <alignment vertical="center"/>
    </xf>
    <xf numFmtId="49" fontId="0" fillId="0" borderId="38" xfId="0" applyNumberFormat="1" applyBorder="1"/>
    <xf numFmtId="0" fontId="0" fillId="0" borderId="17" xfId="0" applyBorder="1" applyAlignment="1">
      <alignment horizontal="left" vertical="center" wrapText="1"/>
    </xf>
    <xf numFmtId="49" fontId="0" fillId="0" borderId="24" xfId="0" applyNumberFormat="1" applyBorder="1"/>
    <xf numFmtId="4" fontId="4" fillId="0" borderId="26" xfId="0" applyNumberFormat="1" applyFont="1" applyFill="1" applyBorder="1" applyAlignment="1">
      <alignment horizontal="right"/>
    </xf>
    <xf numFmtId="0" fontId="0" fillId="0" borderId="14" xfId="0" applyBorder="1"/>
    <xf numFmtId="4" fontId="0" fillId="0" borderId="16" xfId="0" applyNumberFormat="1" applyBorder="1"/>
    <xf numFmtId="0" fontId="1" fillId="0" borderId="29" xfId="1" applyFont="1" applyBorder="1" applyAlignment="1">
      <alignment horizontal="right"/>
    </xf>
    <xf numFmtId="0" fontId="9" fillId="0" borderId="10" xfId="0" applyFont="1" applyBorder="1" applyAlignment="1">
      <alignment horizontal="right" wrapText="1"/>
    </xf>
    <xf numFmtId="4" fontId="4" fillId="0" borderId="27" xfId="0" applyNumberFormat="1" applyFont="1" applyBorder="1"/>
    <xf numFmtId="0" fontId="0" fillId="0" borderId="10" xfId="0" applyBorder="1" applyAlignment="1">
      <alignment horizontal="right"/>
    </xf>
    <xf numFmtId="49" fontId="0" fillId="0" borderId="2" xfId="0" applyNumberFormat="1" applyBorder="1"/>
    <xf numFmtId="0" fontId="0" fillId="0" borderId="3" xfId="0" applyFill="1" applyBorder="1" applyAlignment="1">
      <alignment horizontal="right"/>
    </xf>
    <xf numFmtId="4" fontId="0" fillId="0" borderId="34" xfId="0" applyNumberFormat="1" applyFill="1" applyBorder="1"/>
    <xf numFmtId="0" fontId="0" fillId="0" borderId="29" xfId="0" applyBorder="1"/>
    <xf numFmtId="0" fontId="0" fillId="0" borderId="2" xfId="0" applyBorder="1" applyAlignment="1">
      <alignment horizontal="right"/>
    </xf>
    <xf numFmtId="0" fontId="0" fillId="0" borderId="38" xfId="0" applyBorder="1" applyAlignment="1">
      <alignment horizontal="right"/>
    </xf>
    <xf numFmtId="0" fontId="0" fillId="0" borderId="25" xfId="0" applyFill="1" applyBorder="1"/>
    <xf numFmtId="4" fontId="4" fillId="0" borderId="26" xfId="0" applyNumberFormat="1" applyFont="1" applyBorder="1"/>
    <xf numFmtId="49" fontId="0" fillId="0" borderId="5" xfId="0" applyNumberFormat="1" applyBorder="1"/>
    <xf numFmtId="0" fontId="0" fillId="0" borderId="31" xfId="0" applyBorder="1" applyAlignment="1">
      <alignment horizontal="right"/>
    </xf>
    <xf numFmtId="49" fontId="0" fillId="0" borderId="3" xfId="0" applyNumberFormat="1" applyBorder="1"/>
    <xf numFmtId="0" fontId="0" fillId="0" borderId="35" xfId="0" applyFont="1" applyBorder="1"/>
    <xf numFmtId="4" fontId="0" fillId="0" borderId="34" xfId="0" applyNumberFormat="1" applyBorder="1"/>
    <xf numFmtId="0" fontId="9" fillId="0" borderId="40" xfId="0" applyFont="1" applyBorder="1" applyAlignment="1">
      <alignment horizontal="right" wrapText="1"/>
    </xf>
    <xf numFmtId="0" fontId="0" fillId="0" borderId="17" xfId="0" applyBorder="1"/>
    <xf numFmtId="0" fontId="9" fillId="0" borderId="18" xfId="0" applyFont="1" applyBorder="1" applyAlignment="1">
      <alignment horizontal="right" wrapText="1"/>
    </xf>
    <xf numFmtId="0" fontId="0" fillId="0" borderId="44" xfId="0" applyBorder="1"/>
    <xf numFmtId="0" fontId="0" fillId="0" borderId="25" xfId="0" applyFill="1" applyBorder="1" applyAlignment="1">
      <alignment horizontal="right"/>
    </xf>
    <xf numFmtId="4" fontId="0" fillId="0" borderId="32" xfId="0" applyNumberFormat="1" applyBorder="1"/>
    <xf numFmtId="4" fontId="4" fillId="0" borderId="36" xfId="0" applyNumberFormat="1" applyFont="1" applyBorder="1"/>
    <xf numFmtId="0" fontId="0" fillId="0" borderId="33" xfId="0" applyBorder="1" applyAlignment="1">
      <alignment horizontal="right"/>
    </xf>
    <xf numFmtId="0" fontId="0" fillId="0" borderId="17" xfId="0" applyFill="1" applyBorder="1"/>
    <xf numFmtId="4" fontId="0" fillId="0" borderId="23" xfId="0" applyNumberFormat="1" applyBorder="1"/>
    <xf numFmtId="4" fontId="11" fillId="0" borderId="19" xfId="0" applyNumberFormat="1" applyFont="1" applyBorder="1"/>
    <xf numFmtId="0" fontId="0" fillId="0" borderId="45" xfId="0" applyFill="1" applyBorder="1" applyAlignment="1">
      <alignment horizontal="right"/>
    </xf>
    <xf numFmtId="0" fontId="1" fillId="0" borderId="10" xfId="1" applyFont="1" applyBorder="1" applyAlignment="1">
      <alignment horizontal="center"/>
    </xf>
    <xf numFmtId="4" fontId="0" fillId="0" borderId="46" xfId="0" applyNumberFormat="1" applyFill="1" applyBorder="1"/>
    <xf numFmtId="0" fontId="0" fillId="0" borderId="37" xfId="0" applyBorder="1" applyAlignment="1">
      <alignment vertical="center"/>
    </xf>
    <xf numFmtId="4" fontId="0" fillId="0" borderId="38" xfId="0" applyNumberFormat="1" applyBorder="1"/>
    <xf numFmtId="4" fontId="0" fillId="0" borderId="32" xfId="0" applyNumberFormat="1" applyFill="1" applyBorder="1"/>
    <xf numFmtId="4" fontId="0" fillId="0" borderId="39" xfId="0" applyNumberFormat="1" applyFill="1" applyBorder="1"/>
    <xf numFmtId="4" fontId="0" fillId="0" borderId="2" xfId="0" applyNumberFormat="1" applyBorder="1"/>
    <xf numFmtId="49" fontId="0" fillId="0" borderId="37" xfId="0" applyNumberFormat="1" applyBorder="1"/>
    <xf numFmtId="0" fontId="2" fillId="0" borderId="9" xfId="0" applyFont="1" applyBorder="1"/>
    <xf numFmtId="0" fontId="2" fillId="0" borderId="13" xfId="0" applyFont="1" applyBorder="1"/>
    <xf numFmtId="0" fontId="2" fillId="0" borderId="12" xfId="0" applyFont="1" applyBorder="1"/>
    <xf numFmtId="0" fontId="0" fillId="0" borderId="28" xfId="0" applyBorder="1"/>
    <xf numFmtId="0" fontId="2" fillId="0" borderId="31" xfId="0" applyFont="1" applyBorder="1"/>
    <xf numFmtId="4" fontId="4" fillId="0" borderId="48" xfId="0" applyNumberFormat="1" applyFont="1" applyBorder="1"/>
    <xf numFmtId="0" fontId="0" fillId="0" borderId="24" xfId="0" applyFill="1" applyBorder="1" applyAlignment="1">
      <alignment horizontal="right"/>
    </xf>
    <xf numFmtId="1" fontId="9" fillId="0" borderId="47" xfId="0" applyNumberFormat="1" applyFont="1" applyBorder="1" applyAlignment="1">
      <alignment horizontal="right" vertical="center" wrapText="1"/>
    </xf>
    <xf numFmtId="1" fontId="9" fillId="0" borderId="10" xfId="0" applyNumberFormat="1" applyFont="1" applyBorder="1" applyAlignment="1">
      <alignment horizontal="right" vertical="center"/>
    </xf>
    <xf numFmtId="1" fontId="9" fillId="0" borderId="47" xfId="0" applyNumberFormat="1" applyFont="1" applyBorder="1" applyAlignment="1">
      <alignment horizontal="right" vertical="center"/>
    </xf>
    <xf numFmtId="0" fontId="0" fillId="0" borderId="47" xfId="0" applyBorder="1"/>
    <xf numFmtId="0" fontId="0" fillId="2" borderId="3" xfId="0" applyFill="1" applyBorder="1"/>
    <xf numFmtId="0" fontId="0" fillId="0" borderId="15" xfId="0" applyFont="1" applyBorder="1"/>
    <xf numFmtId="0" fontId="0" fillId="0" borderId="5" xfId="0" applyFill="1" applyBorder="1"/>
    <xf numFmtId="4" fontId="0" fillId="0" borderId="9" xfId="0" applyNumberFormat="1" applyBorder="1"/>
    <xf numFmtId="49" fontId="0" fillId="0" borderId="17" xfId="0" applyNumberFormat="1" applyBorder="1"/>
    <xf numFmtId="0" fontId="9" fillId="0" borderId="5" xfId="0" applyFont="1" applyBorder="1" applyAlignment="1">
      <alignment horizontal="right" wrapText="1"/>
    </xf>
    <xf numFmtId="0" fontId="9" fillId="0" borderId="22" xfId="0" applyFont="1" applyBorder="1" applyAlignment="1">
      <alignment horizontal="right" wrapText="1"/>
    </xf>
    <xf numFmtId="0" fontId="0" fillId="0" borderId="49" xfId="0" applyFill="1" applyBorder="1" applyAlignment="1">
      <alignment horizontal="right"/>
    </xf>
    <xf numFmtId="4" fontId="0" fillId="0" borderId="50" xfId="0" applyNumberFormat="1" applyFill="1" applyBorder="1"/>
    <xf numFmtId="0" fontId="0" fillId="0" borderId="37" xfId="0" applyFill="1" applyBorder="1"/>
    <xf numFmtId="4" fontId="0" fillId="0" borderId="41" xfId="0" applyNumberFormat="1" applyBorder="1"/>
    <xf numFmtId="4" fontId="0" fillId="0" borderId="15" xfId="0" applyNumberFormat="1" applyBorder="1"/>
    <xf numFmtId="4" fontId="0" fillId="0" borderId="43" xfId="0" applyNumberFormat="1" applyBorder="1"/>
    <xf numFmtId="0" fontId="9" fillId="0" borderId="5" xfId="0" applyFont="1" applyFill="1" applyBorder="1" applyAlignment="1">
      <alignment horizontal="right" wrapText="1"/>
    </xf>
    <xf numFmtId="0" fontId="0" fillId="0" borderId="45" xfId="0" applyBorder="1"/>
    <xf numFmtId="0" fontId="1" fillId="0" borderId="47" xfId="1" applyFont="1" applyBorder="1" applyAlignment="1">
      <alignment horizontal="right"/>
    </xf>
    <xf numFmtId="0" fontId="0" fillId="0" borderId="9" xfId="0" applyFont="1" applyBorder="1"/>
    <xf numFmtId="0" fontId="0" fillId="0" borderId="51" xfId="0" applyBorder="1"/>
    <xf numFmtId="0" fontId="0" fillId="0" borderId="12" xfId="0" applyFont="1" applyBorder="1"/>
    <xf numFmtId="0" fontId="4" fillId="0" borderId="51" xfId="0" applyFont="1" applyBorder="1" applyAlignment="1"/>
    <xf numFmtId="0" fontId="4" fillId="0" borderId="29" xfId="0" applyFont="1" applyBorder="1" applyAlignment="1"/>
    <xf numFmtId="0" fontId="0" fillId="0" borderId="31" xfId="0" applyFont="1" applyBorder="1"/>
    <xf numFmtId="0" fontId="0" fillId="0" borderId="41" xfId="0" applyFill="1" applyBorder="1" applyAlignment="1">
      <alignment horizontal="right"/>
    </xf>
    <xf numFmtId="0" fontId="1" fillId="0" borderId="22" xfId="1" applyFont="1" applyBorder="1" applyAlignment="1">
      <alignment horizontal="right"/>
    </xf>
    <xf numFmtId="49" fontId="0" fillId="0" borderId="2" xfId="0" applyNumberFormat="1" applyBorder="1" applyAlignment="1">
      <alignment vertical="center" wrapText="1"/>
    </xf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left" vertical="center" wrapText="1"/>
    </xf>
    <xf numFmtId="0" fontId="0" fillId="0" borderId="2" xfId="0" applyFill="1" applyBorder="1"/>
    <xf numFmtId="0" fontId="0" fillId="0" borderId="14" xfId="0" applyFill="1" applyBorder="1" applyAlignment="1">
      <alignment horizontal="left" vertical="center"/>
    </xf>
    <xf numFmtId="0" fontId="0" fillId="0" borderId="24" xfId="0" applyFill="1" applyBorder="1" applyAlignment="1">
      <alignment horizontal="left" vertical="center"/>
    </xf>
    <xf numFmtId="4" fontId="0" fillId="0" borderId="50" xfId="0" applyNumberFormat="1" applyBorder="1"/>
    <xf numFmtId="4" fontId="0" fillId="0" borderId="52" xfId="0" applyNumberFormat="1" applyBorder="1"/>
    <xf numFmtId="0" fontId="0" fillId="0" borderId="30" xfId="0" applyFill="1" applyBorder="1" applyAlignment="1">
      <alignment horizontal="left" vertical="center"/>
    </xf>
    <xf numFmtId="0" fontId="4" fillId="0" borderId="6" xfId="0" applyFont="1" applyBorder="1" applyAlignment="1">
      <alignment horizontal="center" wrapText="1"/>
    </xf>
    <xf numFmtId="0" fontId="4" fillId="0" borderId="35" xfId="0" applyFont="1" applyBorder="1" applyAlignment="1">
      <alignment horizontal="center" wrapText="1"/>
    </xf>
    <xf numFmtId="0" fontId="0" fillId="0" borderId="25" xfId="0" applyBorder="1"/>
    <xf numFmtId="0" fontId="0" fillId="0" borderId="13" xfId="0" applyBorder="1" applyAlignment="1">
      <alignment horizontal="right"/>
    </xf>
    <xf numFmtId="4" fontId="0" fillId="0" borderId="53" xfId="0" applyNumberFormat="1" applyBorder="1"/>
    <xf numFmtId="4" fontId="0" fillId="0" borderId="16" xfId="0" applyNumberFormat="1" applyFill="1" applyBorder="1"/>
    <xf numFmtId="0" fontId="2" fillId="0" borderId="18" xfId="1" applyFont="1" applyBorder="1" applyAlignment="1">
      <alignment horizontal="right"/>
    </xf>
    <xf numFmtId="49" fontId="0" fillId="0" borderId="4" xfId="0" applyNumberFormat="1" applyBorder="1"/>
    <xf numFmtId="0" fontId="0" fillId="0" borderId="5" xfId="0" applyBorder="1" applyAlignment="1">
      <alignment horizontal="right"/>
    </xf>
    <xf numFmtId="0" fontId="2" fillId="0" borderId="10" xfId="1" applyFont="1" applyBorder="1" applyAlignment="1">
      <alignment horizontal="right"/>
    </xf>
    <xf numFmtId="0" fontId="2" fillId="0" borderId="6" xfId="1" applyFont="1" applyBorder="1" applyAlignment="1">
      <alignment horizontal="right"/>
    </xf>
    <xf numFmtId="0" fontId="2" fillId="0" borderId="22" xfId="1" applyFont="1" applyBorder="1" applyAlignment="1">
      <alignment horizontal="right"/>
    </xf>
    <xf numFmtId="0" fontId="0" fillId="0" borderId="15" xfId="0" applyBorder="1" applyAlignment="1">
      <alignment horizontal="right"/>
    </xf>
    <xf numFmtId="0" fontId="0" fillId="0" borderId="5" xfId="0" applyBorder="1" applyAlignment="1">
      <alignment vertical="center"/>
    </xf>
    <xf numFmtId="0" fontId="0" fillId="0" borderId="4" xfId="0" applyFill="1" applyBorder="1" applyAlignment="1">
      <alignment horizontal="right"/>
    </xf>
    <xf numFmtId="4" fontId="0" fillId="0" borderId="21" xfId="0" applyNumberFormat="1" applyFill="1" applyBorder="1"/>
    <xf numFmtId="0" fontId="0" fillId="0" borderId="15" xfId="0" applyFill="1" applyBorder="1"/>
    <xf numFmtId="49" fontId="0" fillId="0" borderId="0" xfId="0" applyNumberFormat="1" applyBorder="1"/>
    <xf numFmtId="0" fontId="0" fillId="0" borderId="0" xfId="0" applyBorder="1" applyAlignment="1">
      <alignment horizontal="right"/>
    </xf>
    <xf numFmtId="0" fontId="0" fillId="0" borderId="44" xfId="0" applyFill="1" applyBorder="1" applyAlignment="1">
      <alignment horizontal="right"/>
    </xf>
    <xf numFmtId="4" fontId="0" fillId="0" borderId="44" xfId="0" applyNumberFormat="1" applyFill="1" applyBorder="1"/>
    <xf numFmtId="0" fontId="0" fillId="0" borderId="18" xfId="0" applyBorder="1" applyAlignment="1">
      <alignment horizontal="right"/>
    </xf>
    <xf numFmtId="14" fontId="0" fillId="0" borderId="3" xfId="0" applyNumberFormat="1" applyBorder="1" applyAlignment="1">
      <alignment horizontal="left"/>
    </xf>
    <xf numFmtId="4" fontId="0" fillId="0" borderId="20" xfId="0" applyNumberFormat="1" applyFill="1" applyBorder="1"/>
    <xf numFmtId="49" fontId="0" fillId="0" borderId="24" xfId="0" applyNumberFormat="1" applyBorder="1" applyAlignment="1">
      <alignment wrapText="1"/>
    </xf>
    <xf numFmtId="0" fontId="0" fillId="0" borderId="5" xfId="0" applyFill="1" applyBorder="1" applyAlignment="1">
      <alignment horizontal="right"/>
    </xf>
    <xf numFmtId="4" fontId="0" fillId="0" borderId="48" xfId="0" applyNumberFormat="1" applyBorder="1"/>
    <xf numFmtId="4" fontId="0" fillId="0" borderId="31" xfId="0" applyNumberFormat="1" applyBorder="1"/>
    <xf numFmtId="0" fontId="0" fillId="0" borderId="7" xfId="0" applyFill="1" applyBorder="1"/>
    <xf numFmtId="4" fontId="0" fillId="0" borderId="20" xfId="0" applyNumberFormat="1" applyBorder="1"/>
    <xf numFmtId="4" fontId="0" fillId="0" borderId="38" xfId="0" applyNumberFormat="1" applyBorder="1" applyAlignment="1">
      <alignment horizontal="right"/>
    </xf>
    <xf numFmtId="4" fontId="0" fillId="0" borderId="39" xfId="0" applyNumberFormat="1" applyBorder="1" applyAlignment="1">
      <alignment horizontal="right"/>
    </xf>
    <xf numFmtId="1" fontId="9" fillId="0" borderId="6" xfId="0" applyNumberFormat="1" applyFont="1" applyBorder="1" applyAlignment="1">
      <alignment horizontal="right" vertical="center"/>
    </xf>
    <xf numFmtId="4" fontId="0" fillId="0" borderId="3" xfId="0" applyNumberFormat="1" applyBorder="1" applyAlignment="1">
      <alignment horizontal="right"/>
    </xf>
    <xf numFmtId="49" fontId="0" fillId="0" borderId="38" xfId="0" applyNumberFormat="1" applyBorder="1" applyAlignment="1">
      <alignment vertical="center" wrapText="1"/>
    </xf>
    <xf numFmtId="0" fontId="0" fillId="0" borderId="41" xfId="0" applyBorder="1" applyAlignment="1">
      <alignment horizontal="left" vertical="center" wrapText="1"/>
    </xf>
    <xf numFmtId="0" fontId="0" fillId="0" borderId="54" xfId="0" applyFill="1" applyBorder="1" applyAlignment="1">
      <alignment horizontal="right"/>
    </xf>
    <xf numFmtId="4" fontId="0" fillId="0" borderId="55" xfId="0" applyNumberFormat="1" applyFill="1" applyBorder="1"/>
    <xf numFmtId="0" fontId="0" fillId="0" borderId="56" xfId="0" applyFill="1" applyBorder="1" applyAlignment="1">
      <alignment horizontal="right"/>
    </xf>
    <xf numFmtId="0" fontId="0" fillId="0" borderId="35" xfId="0" applyFill="1" applyBorder="1" applyAlignment="1">
      <alignment horizontal="right"/>
    </xf>
    <xf numFmtId="4" fontId="0" fillId="0" borderId="19" xfId="0" applyNumberFormat="1" applyBorder="1"/>
    <xf numFmtId="4" fontId="0" fillId="0" borderId="13" xfId="0" applyNumberFormat="1" applyBorder="1"/>
    <xf numFmtId="0" fontId="4" fillId="0" borderId="18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0" fillId="0" borderId="57" xfId="0" applyFill="1" applyBorder="1" applyAlignment="1">
      <alignment horizontal="right"/>
    </xf>
    <xf numFmtId="0" fontId="0" fillId="0" borderId="30" xfId="0" applyFill="1" applyBorder="1" applyAlignment="1">
      <alignment horizontal="right"/>
    </xf>
    <xf numFmtId="0" fontId="0" fillId="0" borderId="39" xfId="0" applyFill="1" applyBorder="1" applyAlignment="1">
      <alignment horizontal="right"/>
    </xf>
    <xf numFmtId="4" fontId="0" fillId="0" borderId="19" xfId="0" applyNumberFormat="1" applyBorder="1" applyAlignment="1">
      <alignment horizontal="right"/>
    </xf>
    <xf numFmtId="4" fontId="4" fillId="0" borderId="19" xfId="0" applyNumberFormat="1" applyFont="1" applyBorder="1" applyAlignment="1">
      <alignment horizontal="right"/>
    </xf>
    <xf numFmtId="0" fontId="0" fillId="0" borderId="2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/>
    </xf>
    <xf numFmtId="0" fontId="4" fillId="0" borderId="3" xfId="0" applyFont="1" applyBorder="1" applyAlignment="1">
      <alignment horizontal="center" wrapText="1"/>
    </xf>
    <xf numFmtId="0" fontId="0" fillId="0" borderId="31" xfId="0" applyFill="1" applyBorder="1" applyAlignment="1">
      <alignment horizontal="left" vertical="center"/>
    </xf>
    <xf numFmtId="49" fontId="0" fillId="0" borderId="5" xfId="0" applyNumberFormat="1" applyBorder="1" applyAlignment="1">
      <alignment vertical="center" wrapText="1"/>
    </xf>
    <xf numFmtId="0" fontId="4" fillId="0" borderId="22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22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35" xfId="0" applyFont="1" applyBorder="1" applyAlignment="1">
      <alignment horizontal="center" wrapText="1"/>
    </xf>
    <xf numFmtId="0" fontId="4" fillId="0" borderId="36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4" fillId="0" borderId="33" xfId="0" applyFont="1" applyBorder="1" applyAlignment="1">
      <alignment horizontal="center" wrapText="1"/>
    </xf>
    <xf numFmtId="0" fontId="4" fillId="0" borderId="34" xfId="0" applyFont="1" applyBorder="1" applyAlignment="1">
      <alignment horizontal="center" wrapText="1"/>
    </xf>
    <xf numFmtId="14" fontId="4" fillId="0" borderId="22" xfId="0" applyNumberFormat="1" applyFont="1" applyBorder="1" applyAlignment="1">
      <alignment horizontal="center" vertical="center"/>
    </xf>
    <xf numFmtId="14" fontId="4" fillId="0" borderId="15" xfId="0" applyNumberFormat="1" applyFont="1" applyBorder="1" applyAlignment="1">
      <alignment horizontal="center" vertical="center"/>
    </xf>
    <xf numFmtId="14" fontId="4" fillId="0" borderId="16" xfId="0" applyNumberFormat="1" applyFont="1" applyBorder="1" applyAlignment="1">
      <alignment horizontal="center" vertical="center"/>
    </xf>
    <xf numFmtId="14" fontId="4" fillId="0" borderId="22" xfId="0" applyNumberFormat="1" applyFont="1" applyBorder="1" applyAlignment="1">
      <alignment horizontal="center" vertical="center" wrapText="1"/>
    </xf>
    <xf numFmtId="14" fontId="4" fillId="0" borderId="15" xfId="0" applyNumberFormat="1" applyFont="1" applyBorder="1" applyAlignment="1">
      <alignment horizontal="center" vertical="center" wrapText="1"/>
    </xf>
    <xf numFmtId="14" fontId="4" fillId="0" borderId="16" xfId="0" applyNumberFormat="1" applyFont="1" applyBorder="1" applyAlignment="1">
      <alignment horizontal="center" vertical="center" wrapText="1"/>
    </xf>
    <xf numFmtId="14" fontId="4" fillId="0" borderId="6" xfId="0" applyNumberFormat="1" applyFont="1" applyBorder="1" applyAlignment="1">
      <alignment horizontal="center" vertical="center" wrapText="1"/>
    </xf>
    <xf numFmtId="14" fontId="4" fillId="0" borderId="35" xfId="0" applyNumberFormat="1" applyFont="1" applyBorder="1" applyAlignment="1">
      <alignment horizontal="center" vertical="center" wrapText="1"/>
    </xf>
    <xf numFmtId="14" fontId="4" fillId="0" borderId="36" xfId="0" applyNumberFormat="1" applyFont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right"/>
    </xf>
    <xf numFmtId="0" fontId="2" fillId="0" borderId="6" xfId="1" applyFont="1" applyBorder="1" applyAlignment="1">
      <alignment horizontal="center" wrapText="1"/>
    </xf>
    <xf numFmtId="0" fontId="2" fillId="0" borderId="15" xfId="1" applyFont="1" applyBorder="1" applyAlignment="1">
      <alignment horizontal="center" wrapText="1"/>
    </xf>
    <xf numFmtId="0" fontId="2" fillId="0" borderId="16" xfId="1" applyFont="1" applyBorder="1" applyAlignment="1">
      <alignment horizont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35" xfId="1" applyFont="1" applyBorder="1" applyAlignment="1">
      <alignment horizontal="center" vertical="center" wrapText="1"/>
    </xf>
    <xf numFmtId="0" fontId="2" fillId="0" borderId="36" xfId="1" applyFont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48" xfId="0" applyFont="1" applyBorder="1" applyAlignment="1">
      <alignment horizontal="center"/>
    </xf>
    <xf numFmtId="0" fontId="10" fillId="0" borderId="6" xfId="0" applyFont="1" applyBorder="1" applyAlignment="1">
      <alignment horizontal="center" wrapText="1"/>
    </xf>
    <xf numFmtId="0" fontId="10" fillId="0" borderId="35" xfId="0" applyFont="1" applyBorder="1" applyAlignment="1">
      <alignment horizontal="center" wrapText="1"/>
    </xf>
    <xf numFmtId="0" fontId="10" fillId="0" borderId="36" xfId="0" applyFont="1" applyBorder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G28"/>
  <sheetViews>
    <sheetView workbookViewId="0">
      <selection activeCell="G23" sqref="G23:G26"/>
    </sheetView>
  </sheetViews>
  <sheetFormatPr defaultRowHeight="15"/>
  <cols>
    <col min="1" max="1" width="6.140625" customWidth="1"/>
    <col min="2" max="2" width="17.42578125" customWidth="1"/>
    <col min="3" max="3" width="15.5703125" customWidth="1"/>
    <col min="4" max="4" width="15.7109375" customWidth="1"/>
    <col min="5" max="5" width="12.7109375" customWidth="1"/>
    <col min="6" max="6" width="19.140625" customWidth="1"/>
    <col min="7" max="7" width="13.7109375" customWidth="1"/>
    <col min="11" max="11" width="10.140625" bestFit="1" customWidth="1"/>
  </cols>
  <sheetData>
    <row r="3" spans="1:7" ht="19.5">
      <c r="C3" s="2" t="s">
        <v>88</v>
      </c>
    </row>
    <row r="7" spans="1:7" ht="15.75" thickBot="1"/>
    <row r="8" spans="1:7" ht="26.25">
      <c r="A8" s="1" t="s">
        <v>3</v>
      </c>
      <c r="B8" s="4" t="s">
        <v>4</v>
      </c>
      <c r="C8" s="4" t="s">
        <v>5</v>
      </c>
      <c r="D8" s="5" t="s">
        <v>6</v>
      </c>
      <c r="E8" s="5" t="s">
        <v>19</v>
      </c>
      <c r="F8" s="5" t="s">
        <v>7</v>
      </c>
      <c r="G8" s="23" t="s">
        <v>20</v>
      </c>
    </row>
    <row r="9" spans="1:7" ht="15.75" thickBot="1">
      <c r="A9" s="55" t="s">
        <v>8</v>
      </c>
      <c r="B9" s="6"/>
      <c r="C9" s="6"/>
      <c r="D9" s="6" t="s">
        <v>9</v>
      </c>
      <c r="E9" s="6" t="s">
        <v>18</v>
      </c>
      <c r="F9" s="6" t="s">
        <v>10</v>
      </c>
      <c r="G9" s="33" t="s">
        <v>11</v>
      </c>
    </row>
    <row r="10" spans="1:7" ht="15.75" thickBot="1">
      <c r="A10" s="67">
        <v>1</v>
      </c>
      <c r="B10" s="87" t="s">
        <v>49</v>
      </c>
      <c r="C10" s="35" t="s">
        <v>30</v>
      </c>
      <c r="D10" s="35" t="s">
        <v>73</v>
      </c>
      <c r="E10" s="72" t="s">
        <v>1</v>
      </c>
      <c r="F10" s="107" t="s">
        <v>74</v>
      </c>
      <c r="G10" s="44">
        <v>134893</v>
      </c>
    </row>
    <row r="11" spans="1:7" ht="15.75" thickBot="1">
      <c r="A11" s="146">
        <v>2</v>
      </c>
      <c r="B11" s="77" t="s">
        <v>49</v>
      </c>
      <c r="C11" s="39" t="s">
        <v>0</v>
      </c>
      <c r="D11" s="39" t="s">
        <v>56</v>
      </c>
      <c r="E11" s="132" t="s">
        <v>1</v>
      </c>
      <c r="F11" s="92" t="s">
        <v>75</v>
      </c>
      <c r="G11" s="82">
        <v>283333</v>
      </c>
    </row>
    <row r="12" spans="1:7" ht="15.75" thickBot="1">
      <c r="A12" s="83">
        <v>3</v>
      </c>
      <c r="B12" s="97" t="s">
        <v>76</v>
      </c>
      <c r="C12" s="48" t="s">
        <v>2</v>
      </c>
      <c r="D12" s="46" t="s">
        <v>77</v>
      </c>
      <c r="E12" s="98" t="s">
        <v>1</v>
      </c>
      <c r="F12" s="74" t="s">
        <v>78</v>
      </c>
      <c r="G12" s="37">
        <v>437856</v>
      </c>
    </row>
    <row r="13" spans="1:7" ht="15.75" customHeight="1" thickBot="1">
      <c r="A13" s="225" t="s">
        <v>31</v>
      </c>
      <c r="B13" s="226"/>
      <c r="C13" s="226"/>
      <c r="D13" s="226"/>
      <c r="E13" s="226"/>
      <c r="F13" s="227"/>
      <c r="G13" s="80">
        <f>SUM(G10:G12)</f>
        <v>856082</v>
      </c>
    </row>
    <row r="14" spans="1:7" ht="15.75" customHeight="1" thickBot="1">
      <c r="A14" s="137">
        <v>1</v>
      </c>
      <c r="B14" s="119" t="s">
        <v>49</v>
      </c>
      <c r="C14" s="39" t="s">
        <v>39</v>
      </c>
      <c r="D14" s="38" t="s">
        <v>62</v>
      </c>
      <c r="E14" s="38" t="s">
        <v>1</v>
      </c>
      <c r="F14" s="92" t="s">
        <v>79</v>
      </c>
      <c r="G14" s="82">
        <v>221056.18</v>
      </c>
    </row>
    <row r="15" spans="1:7" ht="15.75" customHeight="1">
      <c r="A15" s="84">
        <v>2</v>
      </c>
      <c r="B15" s="87" t="s">
        <v>49</v>
      </c>
      <c r="C15" s="35" t="s">
        <v>41</v>
      </c>
      <c r="D15" s="28" t="s">
        <v>54</v>
      </c>
      <c r="E15" s="47" t="s">
        <v>80</v>
      </c>
      <c r="F15" s="138" t="s">
        <v>81</v>
      </c>
      <c r="G15" s="139">
        <v>35.04</v>
      </c>
    </row>
    <row r="16" spans="1:7" ht="15.75" customHeight="1" thickBot="1">
      <c r="A16" s="102"/>
      <c r="B16" s="95"/>
      <c r="C16" s="10"/>
      <c r="D16" s="11"/>
      <c r="E16" s="9" t="s">
        <v>1</v>
      </c>
      <c r="F16" s="111" t="s">
        <v>82</v>
      </c>
      <c r="G16" s="113">
        <v>42486.92</v>
      </c>
    </row>
    <row r="17" spans="1:7" ht="15.75" customHeight="1" thickBot="1">
      <c r="A17" s="137">
        <v>3</v>
      </c>
      <c r="B17" s="77" t="s">
        <v>46</v>
      </c>
      <c r="C17" s="20" t="s">
        <v>42</v>
      </c>
      <c r="D17" s="38" t="s">
        <v>55</v>
      </c>
      <c r="E17" s="40" t="s">
        <v>1</v>
      </c>
      <c r="F17" s="52" t="s">
        <v>87</v>
      </c>
      <c r="G17" s="43">
        <v>2464.77</v>
      </c>
    </row>
    <row r="18" spans="1:7" ht="15.75" customHeight="1" thickBot="1">
      <c r="A18" s="84">
        <v>4</v>
      </c>
      <c r="B18" s="77" t="s">
        <v>100</v>
      </c>
      <c r="C18" s="38" t="s">
        <v>101</v>
      </c>
      <c r="D18" s="38" t="s">
        <v>102</v>
      </c>
      <c r="E18" s="39" t="s">
        <v>1</v>
      </c>
      <c r="F18" s="153" t="s">
        <v>103</v>
      </c>
      <c r="G18" s="115">
        <v>10705.89</v>
      </c>
    </row>
    <row r="19" spans="1:7" ht="15.75" thickBot="1">
      <c r="A19" s="228" t="s">
        <v>32</v>
      </c>
      <c r="B19" s="229"/>
      <c r="C19" s="229"/>
      <c r="D19" s="229"/>
      <c r="E19" s="229"/>
      <c r="F19" s="230"/>
      <c r="G19" s="85">
        <f>SUM(G14:G18)</f>
        <v>276748.80000000005</v>
      </c>
    </row>
    <row r="20" spans="1:7" ht="15.75" thickBot="1">
      <c r="A20" s="84">
        <v>1</v>
      </c>
      <c r="B20" s="77" t="s">
        <v>49</v>
      </c>
      <c r="C20" s="140" t="s">
        <v>28</v>
      </c>
      <c r="D20" s="40" t="s">
        <v>89</v>
      </c>
      <c r="E20" s="20" t="s">
        <v>1</v>
      </c>
      <c r="F20" s="52" t="s">
        <v>75</v>
      </c>
      <c r="G20" s="141">
        <v>233587.69</v>
      </c>
    </row>
    <row r="21" spans="1:7" ht="15.75" thickBot="1">
      <c r="A21" s="100">
        <v>2</v>
      </c>
      <c r="B21" s="77" t="s">
        <v>90</v>
      </c>
      <c r="C21" s="140" t="s">
        <v>47</v>
      </c>
      <c r="D21" s="39" t="s">
        <v>91</v>
      </c>
      <c r="E21" s="20" t="s">
        <v>1</v>
      </c>
      <c r="F21" s="52" t="s">
        <v>78</v>
      </c>
      <c r="G21" s="142">
        <v>415549.47</v>
      </c>
    </row>
    <row r="22" spans="1:7" ht="15.75" thickBot="1">
      <c r="A22" s="219" t="s">
        <v>48</v>
      </c>
      <c r="B22" s="220"/>
      <c r="C22" s="220"/>
      <c r="D22" s="220"/>
      <c r="E22" s="220"/>
      <c r="F22" s="221"/>
      <c r="G22" s="21">
        <f>SUM(G20:G21)</f>
        <v>649137.15999999992</v>
      </c>
    </row>
    <row r="23" spans="1:7">
      <c r="A23" s="136">
        <v>1</v>
      </c>
      <c r="B23" s="135" t="s">
        <v>49</v>
      </c>
      <c r="C23" s="11" t="s">
        <v>0</v>
      </c>
      <c r="D23" s="133" t="s">
        <v>58</v>
      </c>
      <c r="E23" s="101" t="s">
        <v>1</v>
      </c>
      <c r="F23" s="66" t="s">
        <v>75</v>
      </c>
      <c r="G23" s="143">
        <v>455901.11</v>
      </c>
    </row>
    <row r="24" spans="1:7">
      <c r="A24" s="136"/>
      <c r="B24" s="101" t="s">
        <v>59</v>
      </c>
      <c r="C24" s="11"/>
      <c r="D24" s="133"/>
      <c r="E24" s="103" t="s">
        <v>1</v>
      </c>
      <c r="F24" s="50" t="s">
        <v>83</v>
      </c>
      <c r="G24" s="134">
        <v>4145.59</v>
      </c>
    </row>
    <row r="25" spans="1:7">
      <c r="A25" s="136"/>
      <c r="B25" s="135"/>
      <c r="C25" s="11"/>
      <c r="D25" s="133"/>
      <c r="E25" s="103" t="s">
        <v>84</v>
      </c>
      <c r="F25" s="50" t="s">
        <v>85</v>
      </c>
      <c r="G25" s="134">
        <v>1668.78</v>
      </c>
    </row>
    <row r="26" spans="1:7" ht="15.75" thickBot="1">
      <c r="A26" s="144"/>
      <c r="B26" s="135"/>
      <c r="C26" s="11"/>
      <c r="D26" s="133"/>
      <c r="E26" s="145" t="s">
        <v>1</v>
      </c>
      <c r="F26" s="51" t="s">
        <v>86</v>
      </c>
      <c r="G26" s="134">
        <v>90286.22</v>
      </c>
    </row>
    <row r="27" spans="1:7" ht="15.75" thickBot="1">
      <c r="A27" s="219" t="s">
        <v>35</v>
      </c>
      <c r="B27" s="220"/>
      <c r="C27" s="220"/>
      <c r="D27" s="220"/>
      <c r="E27" s="220"/>
      <c r="F27" s="221"/>
      <c r="G27" s="21">
        <f>SUM(G23:G26)</f>
        <v>552001.70000000007</v>
      </c>
    </row>
    <row r="28" spans="1:7" ht="15.75" thickBot="1">
      <c r="A28" s="222" t="s">
        <v>27</v>
      </c>
      <c r="B28" s="223"/>
      <c r="C28" s="223"/>
      <c r="D28" s="223"/>
      <c r="E28" s="223"/>
      <c r="F28" s="224"/>
      <c r="G28" s="21">
        <f>G13+G19+G22+G27</f>
        <v>2333969.66</v>
      </c>
    </row>
  </sheetData>
  <mergeCells count="5">
    <mergeCell ref="A22:F22"/>
    <mergeCell ref="A28:F28"/>
    <mergeCell ref="A13:F13"/>
    <mergeCell ref="A27:F27"/>
    <mergeCell ref="A19:F19"/>
  </mergeCells>
  <pageMargins left="0.11811023622047245" right="0.11811023622047245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G48"/>
  <sheetViews>
    <sheetView tabSelected="1" workbookViewId="0">
      <selection activeCell="G42" sqref="G42"/>
    </sheetView>
  </sheetViews>
  <sheetFormatPr defaultRowHeight="15"/>
  <cols>
    <col min="1" max="1" width="5" customWidth="1"/>
    <col min="2" max="2" width="17.85546875" customWidth="1"/>
    <col min="3" max="3" width="14.28515625" customWidth="1"/>
    <col min="4" max="4" width="15.85546875" customWidth="1"/>
    <col min="5" max="5" width="11.5703125" customWidth="1"/>
    <col min="6" max="6" width="18.7109375" customWidth="1"/>
    <col min="7" max="7" width="12.85546875" customWidth="1"/>
  </cols>
  <sheetData>
    <row r="3" spans="1:7">
      <c r="C3" s="22" t="s">
        <v>119</v>
      </c>
      <c r="D3" s="22"/>
      <c r="G3" s="18" t="s">
        <v>21</v>
      </c>
    </row>
    <row r="4" spans="1:7">
      <c r="C4" s="22"/>
      <c r="D4" s="22"/>
      <c r="G4" s="18"/>
    </row>
    <row r="5" spans="1:7" ht="15.75" thickBot="1">
      <c r="B5" s="240" t="s">
        <v>53</v>
      </c>
      <c r="C5" s="240"/>
      <c r="D5" s="240"/>
      <c r="E5" s="240"/>
      <c r="F5" s="240"/>
      <c r="G5" s="240"/>
    </row>
    <row r="6" spans="1:7">
      <c r="A6" s="7" t="s">
        <v>3</v>
      </c>
      <c r="B6" s="4" t="s">
        <v>4</v>
      </c>
      <c r="C6" s="4" t="s">
        <v>5</v>
      </c>
      <c r="D6" s="5" t="s">
        <v>6</v>
      </c>
      <c r="E6" s="5" t="s">
        <v>19</v>
      </c>
      <c r="F6" s="5" t="s">
        <v>7</v>
      </c>
      <c r="G6" s="12" t="s">
        <v>15</v>
      </c>
    </row>
    <row r="7" spans="1:7" ht="15.75" thickBot="1">
      <c r="A7" s="8" t="s">
        <v>8</v>
      </c>
      <c r="B7" s="6"/>
      <c r="C7" s="6"/>
      <c r="D7" s="6" t="s">
        <v>9</v>
      </c>
      <c r="E7" s="6" t="s">
        <v>18</v>
      </c>
      <c r="F7" s="6" t="s">
        <v>10</v>
      </c>
      <c r="G7" s="13" t="s">
        <v>13</v>
      </c>
    </row>
    <row r="8" spans="1:7">
      <c r="A8" s="112">
        <v>1</v>
      </c>
      <c r="B8" s="87" t="s">
        <v>49</v>
      </c>
      <c r="C8" s="28" t="s">
        <v>0</v>
      </c>
      <c r="D8" s="28" t="s">
        <v>56</v>
      </c>
      <c r="E8" s="166" t="s">
        <v>14</v>
      </c>
      <c r="F8" s="91" t="s">
        <v>120</v>
      </c>
      <c r="G8" s="109">
        <v>24014.76</v>
      </c>
    </row>
    <row r="9" spans="1:7" ht="15.75" thickBot="1">
      <c r="A9" s="36"/>
      <c r="B9" s="95" t="s">
        <v>57</v>
      </c>
      <c r="C9" s="11"/>
      <c r="D9" s="11"/>
      <c r="E9" s="145" t="s">
        <v>14</v>
      </c>
      <c r="F9" s="167" t="s">
        <v>121</v>
      </c>
      <c r="G9" s="168">
        <v>13331.36</v>
      </c>
    </row>
    <row r="10" spans="1:7">
      <c r="A10" s="112">
        <v>2</v>
      </c>
      <c r="B10" s="87" t="s">
        <v>122</v>
      </c>
      <c r="C10" s="28" t="s">
        <v>64</v>
      </c>
      <c r="D10" s="28" t="s">
        <v>123</v>
      </c>
      <c r="E10" s="166" t="s">
        <v>14</v>
      </c>
      <c r="F10" s="91" t="s">
        <v>124</v>
      </c>
      <c r="G10" s="99">
        <v>33746.17</v>
      </c>
    </row>
    <row r="11" spans="1:7" ht="15.75" customHeight="1" thickBot="1">
      <c r="A11" s="17"/>
      <c r="B11" s="97" t="s">
        <v>125</v>
      </c>
      <c r="C11" s="46"/>
      <c r="D11" s="46"/>
      <c r="E11" s="123"/>
      <c r="F11" s="74"/>
      <c r="G11" s="37"/>
    </row>
    <row r="12" spans="1:7" ht="15.75" thickBot="1">
      <c r="A12" s="241" t="s">
        <v>37</v>
      </c>
      <c r="B12" s="242"/>
      <c r="C12" s="242"/>
      <c r="D12" s="242"/>
      <c r="E12" s="242"/>
      <c r="F12" s="243"/>
      <c r="G12" s="21">
        <f>SUM(G8:G11)</f>
        <v>71092.289999999994</v>
      </c>
    </row>
    <row r="13" spans="1:7" ht="15.75" thickBot="1">
      <c r="A13" s="130">
        <v>1</v>
      </c>
      <c r="B13" s="119" t="s">
        <v>49</v>
      </c>
      <c r="C13" s="39" t="s">
        <v>29</v>
      </c>
      <c r="D13" s="20" t="s">
        <v>65</v>
      </c>
      <c r="E13" s="39" t="s">
        <v>12</v>
      </c>
      <c r="F13" s="52" t="s">
        <v>126</v>
      </c>
      <c r="G13" s="169">
        <v>39842.18</v>
      </c>
    </row>
    <row r="14" spans="1:7" ht="15.75" thickBot="1">
      <c r="A14" s="170">
        <v>2</v>
      </c>
      <c r="B14" s="171" t="s">
        <v>49</v>
      </c>
      <c r="C14" s="11" t="s">
        <v>39</v>
      </c>
      <c r="D14" s="68" t="s">
        <v>62</v>
      </c>
      <c r="E14" s="11" t="s">
        <v>14</v>
      </c>
      <c r="F14" s="172" t="s">
        <v>127</v>
      </c>
      <c r="G14" s="49">
        <v>96918.85</v>
      </c>
    </row>
    <row r="15" spans="1:7">
      <c r="A15" s="173">
        <v>3</v>
      </c>
      <c r="B15" s="87" t="s">
        <v>49</v>
      </c>
      <c r="C15" s="76" t="s">
        <v>26</v>
      </c>
      <c r="D15" s="28" t="s">
        <v>128</v>
      </c>
      <c r="E15" s="75" t="s">
        <v>14</v>
      </c>
      <c r="F15" s="91" t="s">
        <v>129</v>
      </c>
      <c r="G15" s="99">
        <v>8862.5400000000009</v>
      </c>
    </row>
    <row r="16" spans="1:7" ht="15.75" thickBot="1">
      <c r="A16" s="174"/>
      <c r="B16" s="46" t="s">
        <v>130</v>
      </c>
      <c r="C16" s="48"/>
      <c r="D16" s="46"/>
      <c r="E16" s="56" t="s">
        <v>14</v>
      </c>
      <c r="F16" s="96" t="s">
        <v>131</v>
      </c>
      <c r="G16" s="65">
        <v>64480.38</v>
      </c>
    </row>
    <row r="17" spans="1:7" ht="15.75" thickBot="1">
      <c r="A17" s="175">
        <v>4</v>
      </c>
      <c r="B17" s="77" t="s">
        <v>100</v>
      </c>
      <c r="C17" s="114" t="s">
        <v>132</v>
      </c>
      <c r="D17" s="20" t="s">
        <v>133</v>
      </c>
      <c r="E17" s="114" t="s">
        <v>14</v>
      </c>
      <c r="F17" s="176" t="s">
        <v>134</v>
      </c>
      <c r="G17" s="117">
        <v>25000</v>
      </c>
    </row>
    <row r="18" spans="1:7" ht="15.75" thickBot="1">
      <c r="A18" s="170">
        <v>5</v>
      </c>
      <c r="B18" s="95" t="s">
        <v>100</v>
      </c>
      <c r="C18" s="177" t="s">
        <v>135</v>
      </c>
      <c r="D18" s="53" t="s">
        <v>136</v>
      </c>
      <c r="E18" s="177" t="s">
        <v>14</v>
      </c>
      <c r="F18" s="178" t="s">
        <v>137</v>
      </c>
      <c r="G18" s="179">
        <v>55020.37</v>
      </c>
    </row>
    <row r="19" spans="1:7" ht="15.75" thickBot="1">
      <c r="A19" s="19">
        <v>6</v>
      </c>
      <c r="B19" s="77" t="s">
        <v>49</v>
      </c>
      <c r="C19" s="39" t="s">
        <v>0</v>
      </c>
      <c r="D19" s="180" t="s">
        <v>138</v>
      </c>
      <c r="E19" s="39" t="s">
        <v>14</v>
      </c>
      <c r="F19" s="57" t="s">
        <v>139</v>
      </c>
      <c r="G19" s="117">
        <v>23946.799999999999</v>
      </c>
    </row>
    <row r="20" spans="1:7" ht="15.75" thickBot="1">
      <c r="A20" s="148">
        <v>7</v>
      </c>
      <c r="B20" s="181" t="s">
        <v>49</v>
      </c>
      <c r="C20" s="11" t="s">
        <v>2</v>
      </c>
      <c r="D20" s="53" t="s">
        <v>140</v>
      </c>
      <c r="E20" s="133" t="s">
        <v>14</v>
      </c>
      <c r="F20" s="182" t="s">
        <v>141</v>
      </c>
      <c r="G20" s="179">
        <v>314146.90999999997</v>
      </c>
    </row>
    <row r="21" spans="1:7">
      <c r="A21" s="86">
        <v>8</v>
      </c>
      <c r="B21" s="87" t="s">
        <v>49</v>
      </c>
      <c r="C21" s="35" t="s">
        <v>41</v>
      </c>
      <c r="D21" s="28" t="s">
        <v>54</v>
      </c>
      <c r="E21" s="158" t="s">
        <v>14</v>
      </c>
      <c r="F21" s="104" t="s">
        <v>142</v>
      </c>
      <c r="G21" s="89">
        <v>13705.11</v>
      </c>
    </row>
    <row r="22" spans="1:7">
      <c r="A22" s="182"/>
      <c r="B22" s="171"/>
      <c r="C22" s="11"/>
      <c r="D22" s="10"/>
      <c r="E22" s="3" t="s">
        <v>14</v>
      </c>
      <c r="F22" s="183" t="s">
        <v>143</v>
      </c>
      <c r="G22" s="184">
        <v>16581.68</v>
      </c>
    </row>
    <row r="23" spans="1:7" ht="15.75" thickBot="1">
      <c r="A23" s="185"/>
      <c r="B23" s="95"/>
      <c r="C23" s="10"/>
      <c r="D23" s="11"/>
      <c r="E23" s="3" t="s">
        <v>14</v>
      </c>
      <c r="F23" s="183" t="s">
        <v>144</v>
      </c>
      <c r="G23" s="184">
        <v>3093.8</v>
      </c>
    </row>
    <row r="24" spans="1:7" ht="15.75" thickBot="1">
      <c r="A24" s="19">
        <v>9</v>
      </c>
      <c r="B24" s="77" t="s">
        <v>100</v>
      </c>
      <c r="C24" s="39" t="s">
        <v>101</v>
      </c>
      <c r="D24" s="39" t="s">
        <v>102</v>
      </c>
      <c r="E24" s="40" t="s">
        <v>14</v>
      </c>
      <c r="F24" s="153" t="s">
        <v>145</v>
      </c>
      <c r="G24" s="43">
        <v>35988.21</v>
      </c>
    </row>
    <row r="25" spans="1:7">
      <c r="A25" s="41">
        <v>10</v>
      </c>
      <c r="B25" s="87" t="s">
        <v>46</v>
      </c>
      <c r="C25" s="35" t="s">
        <v>42</v>
      </c>
      <c r="D25" s="27" t="s">
        <v>55</v>
      </c>
      <c r="E25" s="158" t="s">
        <v>14</v>
      </c>
      <c r="F25" s="126" t="s">
        <v>146</v>
      </c>
      <c r="G25" s="44">
        <v>0</v>
      </c>
    </row>
    <row r="26" spans="1:7" ht="15.75" thickBot="1">
      <c r="A26" s="17"/>
      <c r="B26" s="186">
        <v>43593</v>
      </c>
      <c r="C26" s="46"/>
      <c r="D26" s="61"/>
      <c r="E26" s="46"/>
      <c r="F26" s="88"/>
      <c r="G26" s="187"/>
    </row>
    <row r="27" spans="1:7" ht="15.75" thickBot="1">
      <c r="A27" s="19">
        <v>11</v>
      </c>
      <c r="B27" s="188" t="s">
        <v>100</v>
      </c>
      <c r="C27" s="35" t="s">
        <v>43</v>
      </c>
      <c r="D27" s="27" t="s">
        <v>147</v>
      </c>
      <c r="E27" s="158" t="s">
        <v>14</v>
      </c>
      <c r="F27" s="34" t="s">
        <v>148</v>
      </c>
      <c r="G27" s="99">
        <v>18444.37</v>
      </c>
    </row>
    <row r="28" spans="1:7">
      <c r="A28" s="41">
        <v>12</v>
      </c>
      <c r="B28" s="87" t="s">
        <v>100</v>
      </c>
      <c r="C28" s="59" t="s">
        <v>149</v>
      </c>
      <c r="D28" s="28" t="s">
        <v>150</v>
      </c>
      <c r="E28" s="35" t="s">
        <v>14</v>
      </c>
      <c r="F28" s="34" t="s">
        <v>151</v>
      </c>
      <c r="G28" s="99">
        <v>26888.080000000002</v>
      </c>
    </row>
    <row r="29" spans="1:7" ht="15.75" customHeight="1">
      <c r="A29" s="16"/>
      <c r="B29" s="11"/>
      <c r="C29" s="10"/>
      <c r="D29" s="11"/>
      <c r="E29" s="10"/>
      <c r="F29" s="189" t="s">
        <v>152</v>
      </c>
      <c r="G29" s="190">
        <v>14254.48</v>
      </c>
    </row>
    <row r="30" spans="1:7">
      <c r="A30" s="16"/>
      <c r="B30" s="11"/>
      <c r="C30" s="10"/>
      <c r="D30" s="11"/>
      <c r="E30" s="53"/>
      <c r="F30" s="189" t="s">
        <v>153</v>
      </c>
      <c r="G30" s="190">
        <v>38773.96</v>
      </c>
    </row>
    <row r="31" spans="1:7">
      <c r="A31" s="16"/>
      <c r="B31" s="11"/>
      <c r="C31" s="10"/>
      <c r="D31" s="11"/>
      <c r="E31" s="10"/>
      <c r="F31" s="189" t="s">
        <v>154</v>
      </c>
      <c r="G31" s="190">
        <v>30892.560000000001</v>
      </c>
    </row>
    <row r="32" spans="1:7" ht="15.75" thickBot="1">
      <c r="A32" s="17"/>
      <c r="B32" s="46"/>
      <c r="C32" s="48"/>
      <c r="D32" s="46"/>
      <c r="E32" s="48"/>
      <c r="F32" s="88" t="s">
        <v>155</v>
      </c>
      <c r="G32" s="37">
        <v>192475.57</v>
      </c>
    </row>
    <row r="33" spans="1:7" ht="15.75" thickBot="1">
      <c r="A33" s="244" t="s">
        <v>16</v>
      </c>
      <c r="B33" s="245"/>
      <c r="C33" s="245"/>
      <c r="D33" s="245"/>
      <c r="E33" s="245"/>
      <c r="F33" s="246"/>
      <c r="G33" s="94">
        <f>SUM(G13:G32)</f>
        <v>1019315.8500000001</v>
      </c>
    </row>
    <row r="34" spans="1:7">
      <c r="A34" s="41">
        <v>1</v>
      </c>
      <c r="B34" s="155" t="s">
        <v>100</v>
      </c>
      <c r="C34" s="73" t="s">
        <v>33</v>
      </c>
      <c r="D34" s="93" t="s">
        <v>156</v>
      </c>
      <c r="E34" s="28" t="s">
        <v>12</v>
      </c>
      <c r="F34" s="63" t="s">
        <v>157</v>
      </c>
      <c r="G34" s="118">
        <v>38923.64</v>
      </c>
    </row>
    <row r="35" spans="1:7" ht="15.75" customHeight="1">
      <c r="A35" s="16"/>
      <c r="B35" s="54"/>
      <c r="C35" s="78"/>
      <c r="D35" s="53"/>
      <c r="E35" s="3" t="s">
        <v>14</v>
      </c>
      <c r="F35" s="50" t="s">
        <v>158</v>
      </c>
      <c r="G35" s="134">
        <v>14412.17</v>
      </c>
    </row>
    <row r="36" spans="1:7" ht="15.75" customHeight="1">
      <c r="A36" s="16"/>
      <c r="B36" s="54"/>
      <c r="C36" s="78"/>
      <c r="D36" s="53"/>
      <c r="E36" s="3" t="s">
        <v>14</v>
      </c>
      <c r="F36" s="50" t="s">
        <v>159</v>
      </c>
      <c r="G36" s="134">
        <v>27708.9</v>
      </c>
    </row>
    <row r="37" spans="1:7" ht="15.75" customHeight="1" thickBot="1">
      <c r="A37" s="17"/>
      <c r="B37" s="60"/>
      <c r="C37" s="70"/>
      <c r="D37" s="69"/>
      <c r="E37" s="45" t="s">
        <v>14</v>
      </c>
      <c r="F37" s="42" t="s">
        <v>160</v>
      </c>
      <c r="G37" s="191">
        <v>2545.7199999999998</v>
      </c>
    </row>
    <row r="38" spans="1:7" ht="15.75" customHeight="1" thickBot="1">
      <c r="A38" s="41">
        <v>2</v>
      </c>
      <c r="B38" s="87" t="s">
        <v>100</v>
      </c>
      <c r="C38" s="28" t="s">
        <v>34</v>
      </c>
      <c r="D38" s="35" t="s">
        <v>161</v>
      </c>
      <c r="E38" s="28" t="s">
        <v>12</v>
      </c>
      <c r="F38" s="104" t="s">
        <v>162</v>
      </c>
      <c r="G38" s="118">
        <v>0</v>
      </c>
    </row>
    <row r="39" spans="1:7" ht="15.75" customHeight="1">
      <c r="A39" s="41">
        <v>3</v>
      </c>
      <c r="B39" s="87" t="s">
        <v>49</v>
      </c>
      <c r="C39" s="28" t="s">
        <v>0</v>
      </c>
      <c r="D39" s="59" t="s">
        <v>58</v>
      </c>
      <c r="E39" s="72" t="s">
        <v>14</v>
      </c>
      <c r="F39" s="63" t="s">
        <v>163</v>
      </c>
      <c r="G39" s="44">
        <v>235069.3</v>
      </c>
    </row>
    <row r="40" spans="1:7" ht="15.75" customHeight="1" thickBot="1">
      <c r="A40" s="17"/>
      <c r="B40" s="46" t="s">
        <v>59</v>
      </c>
      <c r="C40" s="48"/>
      <c r="D40" s="192"/>
      <c r="E40" s="46"/>
      <c r="F40" s="61"/>
      <c r="G40" s="193"/>
    </row>
    <row r="41" spans="1:7" ht="15.75" thickBot="1">
      <c r="A41" s="237" t="s">
        <v>17</v>
      </c>
      <c r="B41" s="238"/>
      <c r="C41" s="238"/>
      <c r="D41" s="238"/>
      <c r="E41" s="238"/>
      <c r="F41" s="239"/>
      <c r="G41" s="125">
        <f>SUM(G34:G40)</f>
        <v>318659.73</v>
      </c>
    </row>
    <row r="42" spans="1:7" ht="15.75" thickBot="1">
      <c r="A42" s="127">
        <v>1</v>
      </c>
      <c r="B42" s="77" t="s">
        <v>69</v>
      </c>
      <c r="C42" s="40" t="s">
        <v>51</v>
      </c>
      <c r="D42" s="20" t="s">
        <v>164</v>
      </c>
      <c r="E42" s="39" t="s">
        <v>14</v>
      </c>
      <c r="F42" s="57" t="s">
        <v>75</v>
      </c>
      <c r="G42" s="43">
        <v>0</v>
      </c>
    </row>
    <row r="43" spans="1:7" ht="15.75" thickBot="1">
      <c r="A43" s="231" t="s">
        <v>68</v>
      </c>
      <c r="B43" s="232"/>
      <c r="C43" s="232"/>
      <c r="D43" s="232"/>
      <c r="E43" s="232"/>
      <c r="F43" s="233"/>
      <c r="G43" s="82">
        <f>G42</f>
        <v>0</v>
      </c>
    </row>
    <row r="44" spans="1:7" ht="15.75" thickBot="1">
      <c r="A44" s="128">
        <v>1</v>
      </c>
      <c r="B44" s="119" t="s">
        <v>69</v>
      </c>
      <c r="C44" s="38" t="s">
        <v>165</v>
      </c>
      <c r="D44" s="38" t="s">
        <v>166</v>
      </c>
      <c r="E44" s="39" t="s">
        <v>14</v>
      </c>
      <c r="F44" s="71" t="s">
        <v>167</v>
      </c>
      <c r="G44" s="194">
        <v>15882.33</v>
      </c>
    </row>
    <row r="45" spans="1:7" ht="15.75" thickBot="1">
      <c r="A45" s="129">
        <v>2</v>
      </c>
      <c r="B45" s="119" t="s">
        <v>69</v>
      </c>
      <c r="C45" s="38" t="s">
        <v>168</v>
      </c>
      <c r="D45" s="38" t="s">
        <v>169</v>
      </c>
      <c r="E45" s="39" t="s">
        <v>14</v>
      </c>
      <c r="F45" s="71" t="s">
        <v>170</v>
      </c>
      <c r="G45" s="195">
        <v>10065.459999999999</v>
      </c>
    </row>
    <row r="46" spans="1:7" ht="15.75" thickBot="1">
      <c r="A46" s="196">
        <v>3</v>
      </c>
      <c r="B46" s="171" t="s">
        <v>69</v>
      </c>
      <c r="C46" s="11" t="s">
        <v>70</v>
      </c>
      <c r="D46" s="68" t="s">
        <v>71</v>
      </c>
      <c r="E46" s="11" t="s">
        <v>14</v>
      </c>
      <c r="F46" s="88" t="s">
        <v>171</v>
      </c>
      <c r="G46" s="197">
        <v>62550.81</v>
      </c>
    </row>
    <row r="47" spans="1:7" ht="15.75" thickBot="1">
      <c r="A47" s="234" t="s">
        <v>72</v>
      </c>
      <c r="B47" s="235"/>
      <c r="C47" s="235"/>
      <c r="D47" s="235"/>
      <c r="E47" s="235"/>
      <c r="F47" s="236"/>
      <c r="G47" s="125">
        <f>SUM(G44:G46)</f>
        <v>88498.6</v>
      </c>
    </row>
    <row r="48" spans="1:7" ht="15.75" thickBot="1">
      <c r="A48" s="231" t="s">
        <v>38</v>
      </c>
      <c r="B48" s="232"/>
      <c r="C48" s="232"/>
      <c r="D48" s="232"/>
      <c r="E48" s="232"/>
      <c r="F48" s="233"/>
      <c r="G48" s="21">
        <f>G12+G33+G41+G43+G47</f>
        <v>1497566.4700000002</v>
      </c>
    </row>
  </sheetData>
  <mergeCells count="7">
    <mergeCell ref="A43:F43"/>
    <mergeCell ref="A47:F47"/>
    <mergeCell ref="A48:F48"/>
    <mergeCell ref="A41:F41"/>
    <mergeCell ref="B5:G5"/>
    <mergeCell ref="A12:F12"/>
    <mergeCell ref="A33:F33"/>
  </mergeCells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4:G19"/>
  <sheetViews>
    <sheetView workbookViewId="0">
      <selection activeCell="A4" sqref="A4:G8"/>
    </sheetView>
  </sheetViews>
  <sheetFormatPr defaultRowHeight="15"/>
  <cols>
    <col min="1" max="1" width="6.140625" customWidth="1"/>
    <col min="2" max="2" width="16.140625" customWidth="1"/>
    <col min="3" max="3" width="16" customWidth="1"/>
    <col min="4" max="4" width="17" customWidth="1"/>
    <col min="5" max="5" width="13.28515625" customWidth="1"/>
    <col min="6" max="6" width="19.140625" customWidth="1"/>
    <col min="7" max="7" width="13" customWidth="1"/>
  </cols>
  <sheetData>
    <row r="4" spans="1:7">
      <c r="C4" s="22" t="s">
        <v>119</v>
      </c>
      <c r="D4" s="22"/>
      <c r="G4" s="18" t="s">
        <v>67</v>
      </c>
    </row>
    <row r="5" spans="1:7" ht="15.75" thickBot="1">
      <c r="B5" s="247"/>
      <c r="C5" s="247"/>
      <c r="D5" s="247"/>
      <c r="E5" s="247"/>
      <c r="F5" s="247"/>
      <c r="G5" s="247"/>
    </row>
    <row r="6" spans="1:7">
      <c r="A6" s="7" t="s">
        <v>3</v>
      </c>
      <c r="B6" s="4" t="s">
        <v>4</v>
      </c>
      <c r="C6" s="4" t="s">
        <v>5</v>
      </c>
      <c r="D6" s="5" t="s">
        <v>6</v>
      </c>
      <c r="E6" s="5" t="s">
        <v>19</v>
      </c>
      <c r="F6" s="5" t="s">
        <v>7</v>
      </c>
      <c r="G6" s="12" t="s">
        <v>15</v>
      </c>
    </row>
    <row r="7" spans="1:7" ht="15.75" thickBot="1">
      <c r="A7" s="8" t="s">
        <v>8</v>
      </c>
      <c r="B7" s="6"/>
      <c r="C7" s="6"/>
      <c r="D7" s="6" t="s">
        <v>9</v>
      </c>
      <c r="E7" s="6" t="s">
        <v>18</v>
      </c>
      <c r="F7" s="6" t="s">
        <v>10</v>
      </c>
      <c r="G7" s="13" t="s">
        <v>13</v>
      </c>
    </row>
    <row r="8" spans="1:7" ht="15.75" thickBot="1">
      <c r="A8" s="19">
        <v>1</v>
      </c>
      <c r="B8" s="198" t="s">
        <v>100</v>
      </c>
      <c r="C8" s="199" t="s">
        <v>33</v>
      </c>
      <c r="D8" s="180" t="s">
        <v>106</v>
      </c>
      <c r="E8" s="39" t="s">
        <v>66</v>
      </c>
      <c r="F8" s="57" t="s">
        <v>172</v>
      </c>
      <c r="G8" s="43">
        <v>1307.1199999999999</v>
      </c>
    </row>
    <row r="9" spans="1:7">
      <c r="A9" s="41">
        <v>2</v>
      </c>
      <c r="B9" s="87" t="s">
        <v>100</v>
      </c>
      <c r="C9" s="166" t="s">
        <v>0</v>
      </c>
      <c r="D9" s="28" t="s">
        <v>112</v>
      </c>
      <c r="E9" s="122" t="s">
        <v>66</v>
      </c>
      <c r="F9" s="64" t="s">
        <v>173</v>
      </c>
      <c r="G9" s="161">
        <v>326.77999999999997</v>
      </c>
    </row>
    <row r="10" spans="1:7" ht="15.75" customHeight="1">
      <c r="A10" s="16"/>
      <c r="B10" s="11" t="s">
        <v>113</v>
      </c>
      <c r="C10" s="10"/>
      <c r="D10" s="133"/>
      <c r="E10" s="120" t="s">
        <v>66</v>
      </c>
      <c r="F10" s="189" t="s">
        <v>174</v>
      </c>
      <c r="G10" s="190">
        <v>326.77999999999997</v>
      </c>
    </row>
    <row r="11" spans="1:7">
      <c r="A11" s="16"/>
      <c r="B11" s="11"/>
      <c r="C11" s="101"/>
      <c r="D11" s="101"/>
      <c r="E11" s="121" t="s">
        <v>66</v>
      </c>
      <c r="F11" s="51" t="s">
        <v>175</v>
      </c>
      <c r="G11" s="15">
        <v>653.55999999999995</v>
      </c>
    </row>
    <row r="12" spans="1:7" ht="15.75" thickBot="1">
      <c r="A12" s="17"/>
      <c r="B12" s="46"/>
      <c r="C12" s="48"/>
      <c r="D12" s="46"/>
      <c r="E12" s="124" t="s">
        <v>66</v>
      </c>
      <c r="F12" s="42" t="s">
        <v>176</v>
      </c>
      <c r="G12" s="37">
        <v>653.55999999999995</v>
      </c>
    </row>
    <row r="13" spans="1:7" ht="15.75" thickBot="1">
      <c r="A13" s="225" t="s">
        <v>24</v>
      </c>
      <c r="B13" s="226"/>
      <c r="C13" s="226"/>
      <c r="D13" s="226"/>
      <c r="E13" s="226"/>
      <c r="F13" s="227"/>
      <c r="G13" s="94">
        <f>SUM(G8:G12)</f>
        <v>3267.7999999999997</v>
      </c>
    </row>
    <row r="14" spans="1:7">
      <c r="A14" s="41">
        <v>1</v>
      </c>
      <c r="B14" s="87" t="s">
        <v>177</v>
      </c>
      <c r="C14" s="35" t="s">
        <v>40</v>
      </c>
      <c r="D14" s="158" t="s">
        <v>178</v>
      </c>
      <c r="E14" s="47" t="s">
        <v>66</v>
      </c>
      <c r="F14" s="64" t="s">
        <v>179</v>
      </c>
      <c r="G14" s="62">
        <v>326.77999999999997</v>
      </c>
    </row>
    <row r="15" spans="1:7" ht="15.75" customHeight="1">
      <c r="A15" s="16"/>
      <c r="B15" s="11"/>
      <c r="C15" s="10"/>
      <c r="D15" s="11"/>
      <c r="E15" s="120" t="s">
        <v>66</v>
      </c>
      <c r="F15" s="200" t="s">
        <v>180</v>
      </c>
      <c r="G15" s="201">
        <v>326.77999999999997</v>
      </c>
    </row>
    <row r="16" spans="1:7" ht="15.75" customHeight="1">
      <c r="A16" s="16"/>
      <c r="B16" s="11"/>
      <c r="C16" s="10"/>
      <c r="D16" s="11"/>
      <c r="E16" s="121" t="s">
        <v>66</v>
      </c>
      <c r="F16" s="202" t="s">
        <v>181</v>
      </c>
      <c r="G16" s="58">
        <v>326.77999999999997</v>
      </c>
    </row>
    <row r="17" spans="1:7" ht="15.75" thickBot="1">
      <c r="A17" s="17"/>
      <c r="B17" s="46"/>
      <c r="C17" s="48"/>
      <c r="D17" s="46"/>
      <c r="E17" s="124" t="s">
        <v>66</v>
      </c>
      <c r="F17" s="203" t="s">
        <v>182</v>
      </c>
      <c r="G17" s="187">
        <v>326.77999999999997</v>
      </c>
    </row>
    <row r="18" spans="1:7" ht="15.75" thickBot="1">
      <c r="A18" s="222" t="s">
        <v>44</v>
      </c>
      <c r="B18" s="223"/>
      <c r="C18" s="223"/>
      <c r="D18" s="223"/>
      <c r="E18" s="223"/>
      <c r="F18" s="224"/>
      <c r="G18" s="204">
        <f>SUM(G14:G17)</f>
        <v>1307.1199999999999</v>
      </c>
    </row>
    <row r="19" spans="1:7" ht="15.75" thickBot="1">
      <c r="A19" s="222" t="s">
        <v>27</v>
      </c>
      <c r="B19" s="223"/>
      <c r="C19" s="223"/>
      <c r="D19" s="223"/>
      <c r="E19" s="223"/>
      <c r="F19" s="224"/>
      <c r="G19" s="204">
        <f>G13+G18</f>
        <v>4574.92</v>
      </c>
    </row>
  </sheetData>
  <mergeCells count="4">
    <mergeCell ref="A18:F18"/>
    <mergeCell ref="A19:F19"/>
    <mergeCell ref="B5:G5"/>
    <mergeCell ref="A13:F13"/>
  </mergeCells>
  <printOptions horizontalCentered="1"/>
  <pageMargins left="0" right="0" top="0.74803149606299213" bottom="0.74803149606299213" header="0.31496062992125984" footer="0.11811023622047245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4:G23"/>
  <sheetViews>
    <sheetView workbookViewId="0">
      <selection activeCell="C7" sqref="C7"/>
    </sheetView>
  </sheetViews>
  <sheetFormatPr defaultRowHeight="15"/>
  <cols>
    <col min="1" max="1" width="7.140625" customWidth="1"/>
    <col min="2" max="2" width="16.28515625" customWidth="1"/>
    <col min="3" max="3" width="15.28515625" customWidth="1"/>
    <col min="4" max="4" width="16.85546875" customWidth="1"/>
    <col min="5" max="5" width="13.42578125" customWidth="1"/>
    <col min="6" max="6" width="19.7109375" customWidth="1"/>
    <col min="7" max="7" width="13.5703125" customWidth="1"/>
  </cols>
  <sheetData>
    <row r="4" spans="1:7" ht="15.75">
      <c r="A4" s="24"/>
      <c r="B4" s="24"/>
      <c r="C4" s="25" t="s">
        <v>118</v>
      </c>
      <c r="D4" s="25"/>
      <c r="E4" s="24"/>
      <c r="F4" s="26" t="s">
        <v>22</v>
      </c>
    </row>
    <row r="6" spans="1:7" ht="15.75" thickBot="1"/>
    <row r="7" spans="1:7">
      <c r="A7" s="7" t="s">
        <v>3</v>
      </c>
      <c r="B7" s="4" t="s">
        <v>4</v>
      </c>
      <c r="C7" s="4" t="s">
        <v>5</v>
      </c>
      <c r="D7" s="5" t="s">
        <v>6</v>
      </c>
      <c r="E7" s="5" t="s">
        <v>19</v>
      </c>
      <c r="F7" s="5" t="s">
        <v>7</v>
      </c>
      <c r="G7" s="12" t="s">
        <v>15</v>
      </c>
    </row>
    <row r="8" spans="1:7" ht="15.75" thickBot="1">
      <c r="A8" s="8" t="s">
        <v>8</v>
      </c>
      <c r="B8" s="6"/>
      <c r="C8" s="6"/>
      <c r="D8" s="6" t="s">
        <v>9</v>
      </c>
      <c r="E8" s="6" t="s">
        <v>18</v>
      </c>
      <c r="F8" s="6" t="s">
        <v>10</v>
      </c>
      <c r="G8" s="13" t="s">
        <v>13</v>
      </c>
    </row>
    <row r="9" spans="1:7" ht="17.25" customHeight="1" thickBot="1">
      <c r="A9" s="41">
        <v>1</v>
      </c>
      <c r="B9" s="87" t="s">
        <v>49</v>
      </c>
      <c r="C9" s="28" t="s">
        <v>0</v>
      </c>
      <c r="D9" s="28" t="s">
        <v>56</v>
      </c>
      <c r="E9" s="145" t="s">
        <v>50</v>
      </c>
      <c r="F9" s="167" t="s">
        <v>183</v>
      </c>
      <c r="G9" s="205">
        <v>874.75</v>
      </c>
    </row>
    <row r="10" spans="1:7" ht="17.25" customHeight="1" thickBot="1">
      <c r="A10" s="222" t="s">
        <v>37</v>
      </c>
      <c r="B10" s="223"/>
      <c r="C10" s="223"/>
      <c r="D10" s="223"/>
      <c r="E10" s="223"/>
      <c r="F10" s="224"/>
      <c r="G10" s="21">
        <v>874.75</v>
      </c>
    </row>
    <row r="11" spans="1:7" ht="17.25" customHeight="1">
      <c r="A11" s="84">
        <v>1</v>
      </c>
      <c r="B11" s="87" t="s">
        <v>49</v>
      </c>
      <c r="C11" s="35" t="s">
        <v>41</v>
      </c>
      <c r="D11" s="28" t="s">
        <v>54</v>
      </c>
      <c r="E11" s="28" t="s">
        <v>184</v>
      </c>
      <c r="F11" s="63" t="s">
        <v>185</v>
      </c>
      <c r="G11" s="109">
        <v>1209.7</v>
      </c>
    </row>
    <row r="12" spans="1:7" ht="17.25" customHeight="1">
      <c r="A12" s="206"/>
      <c r="B12" s="207"/>
      <c r="C12" s="208"/>
      <c r="D12" s="207"/>
      <c r="E12" s="9" t="s">
        <v>184</v>
      </c>
      <c r="F12" s="209" t="s">
        <v>186</v>
      </c>
      <c r="G12" s="15">
        <v>610.45000000000005</v>
      </c>
    </row>
    <row r="13" spans="1:7" ht="17.25" customHeight="1" thickBot="1">
      <c r="A13" s="17"/>
      <c r="B13" s="131"/>
      <c r="C13" s="48"/>
      <c r="D13" s="69"/>
      <c r="E13" s="45" t="s">
        <v>184</v>
      </c>
      <c r="F13" s="210" t="s">
        <v>187</v>
      </c>
      <c r="G13" s="105">
        <v>108.8</v>
      </c>
    </row>
    <row r="14" spans="1:7" ht="17.25" customHeight="1" thickBot="1">
      <c r="A14" s="17">
        <v>2</v>
      </c>
      <c r="B14" s="79" t="s">
        <v>49</v>
      </c>
      <c r="C14" s="28" t="s">
        <v>39</v>
      </c>
      <c r="D14" s="27" t="s">
        <v>62</v>
      </c>
      <c r="E14" s="81" t="s">
        <v>104</v>
      </c>
      <c r="F14" s="167" t="s">
        <v>63</v>
      </c>
      <c r="G14" s="134">
        <v>4914.71</v>
      </c>
    </row>
    <row r="15" spans="1:7" ht="17.25" customHeight="1" thickBot="1">
      <c r="A15" s="19">
        <v>3</v>
      </c>
      <c r="B15" s="77" t="s">
        <v>46</v>
      </c>
      <c r="C15" s="20" t="s">
        <v>42</v>
      </c>
      <c r="D15" s="39" t="s">
        <v>55</v>
      </c>
      <c r="E15" s="39" t="s">
        <v>184</v>
      </c>
      <c r="F15" s="211" t="s">
        <v>188</v>
      </c>
      <c r="G15" s="212">
        <v>1843.43</v>
      </c>
    </row>
    <row r="16" spans="1:7" ht="15.75" thickBot="1">
      <c r="A16" s="222" t="s">
        <v>44</v>
      </c>
      <c r="B16" s="223"/>
      <c r="C16" s="223"/>
      <c r="D16" s="223"/>
      <c r="E16" s="223"/>
      <c r="F16" s="224"/>
      <c r="G16" s="213">
        <f>SUM(G11:G15)</f>
        <v>8687.09</v>
      </c>
    </row>
    <row r="17" spans="1:7">
      <c r="A17" s="84">
        <v>1</v>
      </c>
      <c r="B17" s="87" t="s">
        <v>49</v>
      </c>
      <c r="C17" s="28" t="s">
        <v>0</v>
      </c>
      <c r="D17" s="59" t="s">
        <v>58</v>
      </c>
      <c r="E17" s="214" t="s">
        <v>189</v>
      </c>
      <c r="F17" s="34" t="s">
        <v>190</v>
      </c>
      <c r="G17" s="109">
        <v>1314.9</v>
      </c>
    </row>
    <row r="18" spans="1:7">
      <c r="A18" s="206"/>
      <c r="B18" s="11" t="s">
        <v>59</v>
      </c>
      <c r="C18" s="11"/>
      <c r="D18" s="108"/>
      <c r="E18" s="215" t="s">
        <v>50</v>
      </c>
      <c r="F18" s="51" t="s">
        <v>191</v>
      </c>
      <c r="G18" s="15">
        <v>241.46</v>
      </c>
    </row>
    <row r="19" spans="1:7" ht="15.75" thickBot="1">
      <c r="A19" s="164"/>
      <c r="B19" s="216"/>
      <c r="C19" s="216"/>
      <c r="D19" s="165"/>
      <c r="E19" s="217" t="s">
        <v>50</v>
      </c>
      <c r="F19" s="42" t="s">
        <v>192</v>
      </c>
      <c r="G19" s="105">
        <v>122.53</v>
      </c>
    </row>
    <row r="20" spans="1:7" ht="15.75" thickBot="1">
      <c r="A20" s="10">
        <v>2</v>
      </c>
      <c r="B20" s="218" t="s">
        <v>100</v>
      </c>
      <c r="C20" s="78" t="s">
        <v>33</v>
      </c>
      <c r="D20" s="108" t="s">
        <v>156</v>
      </c>
      <c r="E20" s="11" t="s">
        <v>36</v>
      </c>
      <c r="F20" s="66" t="s">
        <v>193</v>
      </c>
      <c r="G20" s="187">
        <v>1127.95</v>
      </c>
    </row>
    <row r="21" spans="1:7" ht="15.75" thickBot="1">
      <c r="A21" s="19">
        <v>3</v>
      </c>
      <c r="B21" s="77" t="s">
        <v>100</v>
      </c>
      <c r="C21" s="39" t="s">
        <v>34</v>
      </c>
      <c r="D21" s="20" t="s">
        <v>161</v>
      </c>
      <c r="E21" s="39" t="s">
        <v>36</v>
      </c>
      <c r="F21" s="57" t="s">
        <v>194</v>
      </c>
      <c r="G21" s="43">
        <v>1189.72</v>
      </c>
    </row>
    <row r="22" spans="1:7" ht="15.75" thickBot="1">
      <c r="A22" s="222" t="s">
        <v>195</v>
      </c>
      <c r="B22" s="223"/>
      <c r="C22" s="223"/>
      <c r="D22" s="223"/>
      <c r="E22" s="223"/>
      <c r="F22" s="224"/>
      <c r="G22" s="21">
        <f>SUM(G17:G21)</f>
        <v>3996.5600000000004</v>
      </c>
    </row>
    <row r="23" spans="1:7" ht="15.75" thickBot="1">
      <c r="A23" s="222" t="s">
        <v>27</v>
      </c>
      <c r="B23" s="223"/>
      <c r="C23" s="223"/>
      <c r="D23" s="223"/>
      <c r="E23" s="223"/>
      <c r="F23" s="224"/>
      <c r="G23" s="21">
        <f>G10+G16+G22</f>
        <v>13558.400000000001</v>
      </c>
    </row>
  </sheetData>
  <mergeCells count="4">
    <mergeCell ref="A23:F23"/>
    <mergeCell ref="A16:F16"/>
    <mergeCell ref="A10:F10"/>
    <mergeCell ref="A22:F22"/>
  </mergeCells>
  <pageMargins left="0.11811023622047245" right="0.11811023622047245" top="0.74803149606299213" bottom="0.74803149606299213" header="0.31496062992125984" footer="0.31496062992125984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G18"/>
  <sheetViews>
    <sheetView workbookViewId="0">
      <selection activeCell="D25" sqref="D25"/>
    </sheetView>
  </sheetViews>
  <sheetFormatPr defaultRowHeight="15"/>
  <cols>
    <col min="1" max="1" width="4.5703125" customWidth="1"/>
    <col min="2" max="2" width="16.85546875" customWidth="1"/>
    <col min="3" max="3" width="14" customWidth="1"/>
    <col min="4" max="4" width="15.85546875" customWidth="1"/>
    <col min="5" max="5" width="15" customWidth="1"/>
    <col min="6" max="6" width="19.7109375" customWidth="1"/>
    <col min="7" max="7" width="14" customWidth="1"/>
  </cols>
  <sheetData>
    <row r="2" spans="1:7" ht="15.75">
      <c r="A2" s="24"/>
      <c r="B2" s="24"/>
      <c r="C2" s="25" t="s">
        <v>105</v>
      </c>
      <c r="D2" s="25"/>
      <c r="E2" s="24"/>
      <c r="F2" s="26" t="s">
        <v>23</v>
      </c>
    </row>
    <row r="4" spans="1:7" ht="15.75" thickBot="1">
      <c r="G4" s="18"/>
    </row>
    <row r="5" spans="1:7">
      <c r="A5" s="7" t="s">
        <v>3</v>
      </c>
      <c r="B5" s="4" t="s">
        <v>4</v>
      </c>
      <c r="C5" s="4" t="s">
        <v>5</v>
      </c>
      <c r="D5" s="5" t="s">
        <v>6</v>
      </c>
      <c r="E5" s="5" t="s">
        <v>19</v>
      </c>
      <c r="F5" s="5" t="s">
        <v>7</v>
      </c>
      <c r="G5" s="12" t="s">
        <v>15</v>
      </c>
    </row>
    <row r="6" spans="1:7" ht="15.75" thickBot="1">
      <c r="A6" s="8" t="s">
        <v>8</v>
      </c>
      <c r="B6" s="6"/>
      <c r="C6" s="6"/>
      <c r="D6" s="6" t="s">
        <v>9</v>
      </c>
      <c r="E6" s="6" t="s">
        <v>18</v>
      </c>
      <c r="F6" s="6" t="s">
        <v>10</v>
      </c>
      <c r="G6" s="13" t="s">
        <v>13</v>
      </c>
    </row>
    <row r="7" spans="1:7" ht="15.75" thickBot="1">
      <c r="A7" s="154"/>
      <c r="B7" s="77" t="s">
        <v>49</v>
      </c>
      <c r="C7" s="20" t="s">
        <v>61</v>
      </c>
      <c r="D7" s="39" t="s">
        <v>62</v>
      </c>
      <c r="E7" s="38" t="s">
        <v>104</v>
      </c>
      <c r="F7" s="92" t="s">
        <v>63</v>
      </c>
      <c r="G7" s="43">
        <v>940</v>
      </c>
    </row>
    <row r="8" spans="1:7" ht="15.75" customHeight="1" thickBot="1">
      <c r="A8" s="248" t="s">
        <v>44</v>
      </c>
      <c r="B8" s="249"/>
      <c r="C8" s="249"/>
      <c r="D8" s="249"/>
      <c r="E8" s="249"/>
      <c r="F8" s="250"/>
      <c r="G8" s="125">
        <f>SUM(G7:G7)</f>
        <v>940</v>
      </c>
    </row>
    <row r="9" spans="1:7" ht="15.75" customHeight="1">
      <c r="A9" s="156">
        <v>1</v>
      </c>
      <c r="B9" s="155" t="s">
        <v>100</v>
      </c>
      <c r="C9" s="157" t="s">
        <v>33</v>
      </c>
      <c r="D9" s="158" t="s">
        <v>106</v>
      </c>
      <c r="E9" s="28" t="s">
        <v>36</v>
      </c>
      <c r="F9" s="34" t="s">
        <v>107</v>
      </c>
      <c r="G9" s="62">
        <v>419.84</v>
      </c>
    </row>
    <row r="10" spans="1:7">
      <c r="A10" s="148"/>
      <c r="B10" s="95" t="s">
        <v>57</v>
      </c>
      <c r="C10" s="11"/>
      <c r="D10" s="11"/>
      <c r="E10" s="9" t="s">
        <v>36</v>
      </c>
      <c r="F10" s="51" t="s">
        <v>108</v>
      </c>
      <c r="G10" s="58">
        <v>981.21</v>
      </c>
    </row>
    <row r="11" spans="1:7" ht="15.75" thickBot="1">
      <c r="A11" s="90"/>
      <c r="B11" s="97"/>
      <c r="C11" s="46"/>
      <c r="D11" s="46"/>
      <c r="E11" s="45" t="s">
        <v>36</v>
      </c>
      <c r="F11" s="42" t="s">
        <v>109</v>
      </c>
      <c r="G11" s="116">
        <v>357.69</v>
      </c>
    </row>
    <row r="12" spans="1:7" ht="15.75" thickBot="1">
      <c r="A12" s="41"/>
      <c r="B12" s="87" t="s">
        <v>100</v>
      </c>
      <c r="C12" s="28" t="s">
        <v>34</v>
      </c>
      <c r="D12" s="35" t="s">
        <v>110</v>
      </c>
      <c r="E12" s="28" t="s">
        <v>36</v>
      </c>
      <c r="F12" s="104" t="s">
        <v>111</v>
      </c>
      <c r="G12" s="44">
        <v>336.7</v>
      </c>
    </row>
    <row r="13" spans="1:7">
      <c r="A13" s="14"/>
      <c r="B13" s="87" t="s">
        <v>100</v>
      </c>
      <c r="C13" s="35" t="s">
        <v>0</v>
      </c>
      <c r="D13" s="28" t="s">
        <v>112</v>
      </c>
      <c r="E13" s="160" t="s">
        <v>50</v>
      </c>
      <c r="F13" s="34" t="s">
        <v>114</v>
      </c>
      <c r="G13" s="161">
        <v>598.76</v>
      </c>
    </row>
    <row r="14" spans="1:7">
      <c r="A14" s="148"/>
      <c r="B14" s="11" t="s">
        <v>113</v>
      </c>
      <c r="C14" s="10"/>
      <c r="D14" s="133"/>
      <c r="E14" s="159" t="s">
        <v>50</v>
      </c>
      <c r="F14" s="51" t="s">
        <v>115</v>
      </c>
      <c r="G14" s="162">
        <v>476.59</v>
      </c>
    </row>
    <row r="15" spans="1:7">
      <c r="A15" s="148"/>
      <c r="B15" s="95"/>
      <c r="C15" s="10"/>
      <c r="D15" s="11"/>
      <c r="E15" s="159" t="s">
        <v>50</v>
      </c>
      <c r="F15" s="51" t="s">
        <v>116</v>
      </c>
      <c r="G15" s="162">
        <v>466.88</v>
      </c>
    </row>
    <row r="16" spans="1:7" ht="15.75" thickBot="1">
      <c r="A16" s="90"/>
      <c r="B16" s="97"/>
      <c r="C16" s="48"/>
      <c r="D16" s="46"/>
      <c r="E16" s="163" t="s">
        <v>50</v>
      </c>
      <c r="F16" s="42" t="s">
        <v>117</v>
      </c>
      <c r="G16" s="65">
        <v>935.02</v>
      </c>
    </row>
    <row r="17" spans="1:7" ht="15.75" customHeight="1" thickBot="1">
      <c r="A17" s="225" t="s">
        <v>24</v>
      </c>
      <c r="B17" s="226"/>
      <c r="C17" s="226"/>
      <c r="D17" s="226"/>
      <c r="E17" s="226"/>
      <c r="F17" s="227"/>
      <c r="G17" s="94">
        <f>SUM(G9:G16)</f>
        <v>4572.6900000000005</v>
      </c>
    </row>
    <row r="18" spans="1:7" ht="16.5" thickBot="1">
      <c r="A18" s="251" t="s">
        <v>60</v>
      </c>
      <c r="B18" s="252"/>
      <c r="C18" s="252"/>
      <c r="D18" s="252"/>
      <c r="E18" s="252"/>
      <c r="F18" s="253"/>
      <c r="G18" s="110">
        <f>G8+G17</f>
        <v>5512.6900000000005</v>
      </c>
    </row>
  </sheetData>
  <mergeCells count="3">
    <mergeCell ref="A8:F8"/>
    <mergeCell ref="A17:F17"/>
    <mergeCell ref="A18:F18"/>
  </mergeCells>
  <printOptions horizontalCentered="1"/>
  <pageMargins left="0" right="0" top="0.74803149606299213" bottom="0.74803149606299213" header="0.31496062992125984" footer="0.31496062992125984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3:G14"/>
  <sheetViews>
    <sheetView workbookViewId="0">
      <selection activeCell="C26" sqref="C26"/>
    </sheetView>
  </sheetViews>
  <sheetFormatPr defaultRowHeight="15"/>
  <cols>
    <col min="1" max="1" width="5.140625" customWidth="1"/>
    <col min="2" max="2" width="16.5703125" customWidth="1"/>
    <col min="3" max="3" width="15.28515625" customWidth="1"/>
    <col min="4" max="4" width="17" customWidth="1"/>
    <col min="5" max="5" width="14.140625" customWidth="1"/>
    <col min="6" max="6" width="20.140625" customWidth="1"/>
    <col min="7" max="7" width="14.7109375" customWidth="1"/>
  </cols>
  <sheetData>
    <row r="3" spans="1:7" ht="19.5">
      <c r="C3" s="2" t="s">
        <v>92</v>
      </c>
    </row>
    <row r="5" spans="1:7" ht="15.75" thickBot="1"/>
    <row r="6" spans="1:7" ht="27.75" customHeight="1">
      <c r="A6" s="30" t="s">
        <v>3</v>
      </c>
      <c r="B6" s="29" t="s">
        <v>4</v>
      </c>
      <c r="C6" s="4" t="s">
        <v>5</v>
      </c>
      <c r="D6" s="5" t="s">
        <v>6</v>
      </c>
      <c r="E6" s="5" t="s">
        <v>19</v>
      </c>
      <c r="F6" s="5" t="s">
        <v>7</v>
      </c>
      <c r="G6" s="23" t="s">
        <v>20</v>
      </c>
    </row>
    <row r="7" spans="1:7" ht="15.75" thickBot="1">
      <c r="A7" s="31" t="s">
        <v>8</v>
      </c>
      <c r="B7" s="32"/>
      <c r="C7" s="6"/>
      <c r="D7" s="6" t="s">
        <v>9</v>
      </c>
      <c r="E7" s="6" t="s">
        <v>25</v>
      </c>
      <c r="F7" s="6" t="s">
        <v>10</v>
      </c>
      <c r="G7" s="33" t="s">
        <v>11</v>
      </c>
    </row>
    <row r="8" spans="1:7" ht="17.25" customHeight="1" thickBot="1">
      <c r="A8" s="41">
        <v>1</v>
      </c>
      <c r="B8" s="79" t="s">
        <v>49</v>
      </c>
      <c r="C8" s="28" t="s">
        <v>39</v>
      </c>
      <c r="D8" s="27" t="s">
        <v>62</v>
      </c>
      <c r="E8" s="38" t="s">
        <v>45</v>
      </c>
      <c r="F8" s="92" t="s">
        <v>93</v>
      </c>
      <c r="G8" s="82">
        <v>17379.599999999999</v>
      </c>
    </row>
    <row r="9" spans="1:7" ht="17.25" customHeight="1" thickBot="1">
      <c r="A9" s="228" t="s">
        <v>52</v>
      </c>
      <c r="B9" s="229"/>
      <c r="C9" s="229"/>
      <c r="D9" s="229"/>
      <c r="E9" s="229"/>
      <c r="F9" s="230"/>
      <c r="G9" s="106">
        <v>17379.599999999999</v>
      </c>
    </row>
    <row r="10" spans="1:7" ht="17.25" customHeight="1">
      <c r="A10" s="14">
        <v>1</v>
      </c>
      <c r="B10" s="87" t="s">
        <v>49</v>
      </c>
      <c r="C10" s="28" t="s">
        <v>0</v>
      </c>
      <c r="D10" s="59" t="s">
        <v>58</v>
      </c>
      <c r="E10" s="149" t="s">
        <v>94</v>
      </c>
      <c r="F10" s="64" t="s">
        <v>95</v>
      </c>
      <c r="G10" s="109">
        <v>518.4</v>
      </c>
    </row>
    <row r="11" spans="1:7">
      <c r="A11" s="150"/>
      <c r="B11" s="11" t="s">
        <v>59</v>
      </c>
      <c r="C11" s="11"/>
      <c r="D11" s="108"/>
      <c r="E11" s="3" t="s">
        <v>96</v>
      </c>
      <c r="F11" s="50" t="s">
        <v>97</v>
      </c>
      <c r="G11" s="15">
        <v>48457.2</v>
      </c>
    </row>
    <row r="12" spans="1:7">
      <c r="A12" s="150"/>
      <c r="B12" s="11"/>
      <c r="C12" s="11"/>
      <c r="D12" s="53"/>
      <c r="E12" s="147" t="s">
        <v>94</v>
      </c>
      <c r="F12" s="50" t="s">
        <v>98</v>
      </c>
      <c r="G12" s="15">
        <v>120</v>
      </c>
    </row>
    <row r="13" spans="1:7" ht="15.75" thickBot="1">
      <c r="A13" s="151"/>
      <c r="B13" s="46"/>
      <c r="C13" s="46"/>
      <c r="D13" s="61"/>
      <c r="E13" s="152" t="s">
        <v>94</v>
      </c>
      <c r="F13" s="42" t="s">
        <v>99</v>
      </c>
      <c r="G13" s="105">
        <v>278.39999999999998</v>
      </c>
    </row>
    <row r="14" spans="1:7" ht="15.75" thickBot="1">
      <c r="A14" s="225" t="s">
        <v>38</v>
      </c>
      <c r="B14" s="226"/>
      <c r="C14" s="226"/>
      <c r="D14" s="226"/>
      <c r="E14" s="226"/>
      <c r="F14" s="227"/>
      <c r="G14" s="94">
        <f>SUM(G10:G13)</f>
        <v>49374</v>
      </c>
    </row>
  </sheetData>
  <mergeCells count="2">
    <mergeCell ref="A9:F9"/>
    <mergeCell ref="A14:F14"/>
  </mergeCells>
  <pageMargins left="0.19685039370078741" right="0.19685039370078741" top="0.74803149606299213" bottom="0.74803149606299213" header="0.31496062992125984" footer="0.31496062992125984"/>
  <pageSetup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PROGRAME</vt:lpstr>
      <vt:lpstr>UNICE</vt:lpstr>
      <vt:lpstr>UNICE CV</vt:lpstr>
      <vt:lpstr>PENS.50%</vt:lpstr>
      <vt:lpstr>PENS.40%</vt:lpstr>
      <vt:lpstr>TESTE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clarisa</dc:creator>
  <cp:lastModifiedBy>clarisa</cp:lastModifiedBy>
  <cp:lastPrinted>2019-06-07T08:33:44Z</cp:lastPrinted>
  <dcterms:created xsi:type="dcterms:W3CDTF">2018-07-04T12:33:56Z</dcterms:created>
  <dcterms:modified xsi:type="dcterms:W3CDTF">2019-07-15T11:00:22Z</dcterms:modified>
</cp:coreProperties>
</file>